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001.sharepoint.com/sites/TechnicalAssistanceProgram/Shared Documents/TA Projects/Master Documents (TA Oversight)/Budget Narratives/"/>
    </mc:Choice>
  </mc:AlternateContent>
  <xr:revisionPtr revIDLastSave="33" documentId="8_{5556DC82-A10C-4BF4-9124-CF531761EBEC}" xr6:coauthVersionLast="47" xr6:coauthVersionMax="47" xr10:uidLastSave="{1323CC02-31B9-4DB2-8859-16BC912C7863}"/>
  <workbookProtection lockStructure="1"/>
  <bookViews>
    <workbookView xWindow="2295" yWindow="210" windowWidth="24870" windowHeight="15195" xr2:uid="{00000000-000D-0000-FFFF-FFFF00000000}"/>
  </bookViews>
  <sheets>
    <sheet name="Template" sheetId="1" r:id="rId1"/>
    <sheet name="General Example" sheetId="4" r:id="rId2"/>
    <sheet name="INSPIRE Example" sheetId="5" r:id="rId3"/>
  </sheets>
  <definedNames>
    <definedName name="_xlnm._FilterDatabase" localSheetId="0" hidden="1">Template!$A$1:$E$7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5" l="1"/>
  <c r="D57" i="5"/>
  <c r="D53" i="5"/>
  <c r="D20" i="1"/>
  <c r="B20" i="1"/>
  <c r="C20" i="1"/>
  <c r="E28" i="4"/>
  <c r="E26" i="4"/>
  <c r="E22" i="4"/>
  <c r="E11" i="4"/>
  <c r="E13" i="4"/>
  <c r="E16" i="4"/>
  <c r="E48" i="4"/>
  <c r="E47" i="4"/>
  <c r="E44" i="4"/>
  <c r="E40" i="4"/>
  <c r="E41" i="4"/>
  <c r="E39" i="4"/>
  <c r="E33" i="4"/>
  <c r="E34" i="4"/>
  <c r="E32" i="4"/>
  <c r="E19" i="4"/>
  <c r="D29" i="1"/>
  <c r="C29" i="1"/>
  <c r="B29" i="1"/>
  <c r="E71" i="1"/>
  <c r="E72" i="1"/>
  <c r="E22" i="1"/>
  <c r="E31" i="1"/>
  <c r="E40" i="1"/>
  <c r="E48" i="1"/>
  <c r="E55" i="1"/>
  <c r="D74" i="1"/>
  <c r="C74" i="1"/>
  <c r="B74" i="1"/>
  <c r="E73" i="1" l="1"/>
  <c r="E65" i="1"/>
  <c r="E44" i="1"/>
  <c r="E41" i="1"/>
  <c r="E43" i="1"/>
  <c r="E35" i="1"/>
  <c r="E34" i="1"/>
  <c r="E25" i="1"/>
  <c r="E11" i="1"/>
  <c r="E12" i="1"/>
  <c r="E24" i="1"/>
  <c r="E26" i="1"/>
  <c r="E27" i="1"/>
  <c r="E28" i="1"/>
  <c r="E23" i="1"/>
  <c r="E18" i="1"/>
  <c r="E15" i="1"/>
  <c r="E14" i="1"/>
  <c r="E17" i="1"/>
  <c r="E33" i="1"/>
  <c r="E51" i="1"/>
  <c r="E42" i="1"/>
  <c r="E36" i="1"/>
  <c r="E37" i="1"/>
  <c r="D68" i="1"/>
  <c r="C68" i="1"/>
  <c r="B68" i="1"/>
  <c r="E67" i="1"/>
  <c r="E66" i="1"/>
  <c r="E64" i="1"/>
  <c r="E63" i="1"/>
  <c r="D61" i="1"/>
  <c r="C61" i="1"/>
  <c r="B61" i="1"/>
  <c r="E60" i="1"/>
  <c r="E59" i="1"/>
  <c r="E58" i="1"/>
  <c r="E57" i="1"/>
  <c r="E56" i="1"/>
  <c r="D53" i="1"/>
  <c r="C53" i="1"/>
  <c r="B53" i="1"/>
  <c r="E52" i="1"/>
  <c r="E50" i="1"/>
  <c r="E49" i="1"/>
  <c r="D46" i="1"/>
  <c r="C46" i="1"/>
  <c r="B46" i="1"/>
  <c r="E45" i="1"/>
  <c r="D38" i="1"/>
  <c r="C38" i="1"/>
  <c r="B38" i="1"/>
  <c r="E32" i="1"/>
  <c r="B88" i="1"/>
  <c r="B90" i="1" s="1"/>
  <c r="D13" i="5"/>
  <c r="D81" i="5"/>
  <c r="D91" i="5"/>
  <c r="D90" i="5"/>
  <c r="D92" i="5" s="1"/>
  <c r="D77" i="5"/>
  <c r="D78" i="5"/>
  <c r="D79" i="5"/>
  <c r="D80" i="5"/>
  <c r="D82" i="5"/>
  <c r="D83" i="5"/>
  <c r="D84" i="5"/>
  <c r="D85" i="5"/>
  <c r="D86" i="5"/>
  <c r="D87" i="5"/>
  <c r="D88" i="5"/>
  <c r="D76" i="5"/>
  <c r="D8" i="5"/>
  <c r="D9" i="5"/>
  <c r="D10" i="5"/>
  <c r="D11" i="5"/>
  <c r="D12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4" i="5"/>
  <c r="D55" i="5"/>
  <c r="D56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" i="5"/>
  <c r="D89" i="5"/>
  <c r="D75" i="5"/>
  <c r="D93" i="5" s="1"/>
  <c r="B52" i="4"/>
  <c r="B24" i="4"/>
  <c r="E29" i="1" l="1"/>
  <c r="E61" i="1"/>
  <c r="E38" i="1"/>
  <c r="E46" i="1"/>
  <c r="E20" i="1"/>
  <c r="E53" i="1"/>
  <c r="E19" i="1"/>
  <c r="B69" i="1"/>
  <c r="B76" i="1" s="1"/>
  <c r="E68" i="1"/>
  <c r="C69" i="1"/>
  <c r="C76" i="1" s="1"/>
  <c r="D69" i="1"/>
  <c r="D76" i="1" s="1"/>
  <c r="E74" i="1"/>
  <c r="E56" i="4"/>
  <c r="E76" i="1" l="1"/>
  <c r="E69" i="1"/>
</calcChain>
</file>

<file path=xl/sharedStrings.xml><?xml version="1.0" encoding="utf-8"?>
<sst xmlns="http://schemas.openxmlformats.org/spreadsheetml/2006/main" count="206" uniqueCount="118">
  <si>
    <r>
      <rPr>
        <b/>
        <sz val="14"/>
        <color rgb="FF000000"/>
        <rFont val="Calibri"/>
      </rPr>
      <t xml:space="preserve">Budget Narrative Worksheet for Non-Construction ARC Projects
</t>
    </r>
    <r>
      <rPr>
        <b/>
        <i/>
        <sz val="12"/>
        <color rgb="FF000000"/>
        <rFont val="Calibri"/>
      </rPr>
      <t>For grants approved by ARC on or after June 21, 2024.</t>
    </r>
  </si>
  <si>
    <t>Note: This worksheet is intended to be a helpful tool in developing the Budget Narrative text for the final grant application.</t>
  </si>
  <si>
    <t>Grantee Name:</t>
  </si>
  <si>
    <t>Project Title:</t>
  </si>
  <si>
    <t>Below are descriptions of operational activities, based on the required line items found in the SF-424A -
Please provide details pertaining to your project and add or delete lines as applicable to your project.</t>
  </si>
  <si>
    <t>Please make sure to break out costs by ARC &amp; matching columns</t>
  </si>
  <si>
    <t>COST CATEGORY</t>
  </si>
  <si>
    <t>ARC</t>
  </si>
  <si>
    <t>COST-SHARE (matching funds)</t>
  </si>
  <si>
    <t>TOTAL (ARC + Match)</t>
  </si>
  <si>
    <t>TOTAL DIRECT CHARGES</t>
  </si>
  <si>
    <t>Cost-Share: Cash Contribution</t>
  </si>
  <si>
    <t>Cost-Share: In-Kind Contribution</t>
  </si>
  <si>
    <t>Personnel I: Position Title, # of individuals with this title</t>
  </si>
  <si>
    <t xml:space="preserve">ARC </t>
  </si>
  <si>
    <t>Cost-Share Cash</t>
  </si>
  <si>
    <t>Cost-Share In-Kind</t>
  </si>
  <si>
    <t>Total</t>
  </si>
  <si>
    <t xml:space="preserve">Use this space to Include position title, duration of employment (if less than the lifespan of the project/award), annual salary, name (if filled) and key responsibilities. Indicate whether this position is FTE and include the percentage of time dedicated to the project.  </t>
  </si>
  <si>
    <t>Personnel II: Position Title, # of individuals with this title</t>
  </si>
  <si>
    <t> </t>
  </si>
  <si>
    <t xml:space="preserve">Use this space to include position title, duration of employment (if less than the lifespan of the project/award), annual salary, name (if filled) and key responsibilities. Indicate whether this position is FTE and include the percentage of time dedicated to the project.  </t>
  </si>
  <si>
    <t>Personnel III: Position Title, # of individuals with this title</t>
  </si>
  <si>
    <t>Total Personnel Cost</t>
  </si>
  <si>
    <t xml:space="preserve">Fringe Benefits </t>
  </si>
  <si>
    <r>
      <t xml:space="preserve">Use this space to describe how fringe benefits are calculated.
</t>
    </r>
    <r>
      <rPr>
        <i/>
        <sz val="11"/>
        <color rgb="FF000000"/>
        <rFont val="Calibri"/>
        <family val="2"/>
      </rPr>
      <t xml:space="preserve">See Section 200.431 for federal definition to ensure you are categorizing appropriately: https://www.ecfr.gov/current/title-2/subtitle-A/chapter-II/part-200/subpart-E/subject-group-ECFRed1f39f9b3d4e72/section-200.431 </t>
    </r>
  </si>
  <si>
    <t>Total Fringe Benefits Cost</t>
  </si>
  <si>
    <t xml:space="preserve">Travel </t>
  </si>
  <si>
    <r>
      <t xml:space="preserve">Use this space to describe how travel costs are calculated, e.g. Travel for X staff members to attend meetings, work with partners, etc., etc. @.X cents state mileage rate x X miles per year x X years.
</t>
    </r>
    <r>
      <rPr>
        <i/>
        <sz val="11"/>
        <color rgb="FF000000"/>
        <rFont val="Calibri"/>
        <family val="2"/>
      </rPr>
      <t xml:space="preserve">See 200.475 for federal definition to ensure you are categorizing appropriately:
https://www.ecfr.gov/current/title-2/subtitle-A/chapter-II/part-200/subpart-E/subject-group-ECFRed1f39f9b3d4e72/section-200.475 </t>
    </r>
  </si>
  <si>
    <t>Total Travel Cost</t>
  </si>
  <si>
    <t>Equipment</t>
  </si>
  <si>
    <r>
      <rPr>
        <sz val="11"/>
        <color rgb="FF000000"/>
        <rFont val="Calibri"/>
      </rPr>
      <t xml:space="preserve">Use this space to outline equipment costs. Equipment means tangible personal property (including information technology systems) having a useful life of more than one year and a per-unit acquisition cost that equals or exceeds the lesser of the capitalization level established by the recipient or subrecipient for financial statement purposes, or $10,000.
</t>
    </r>
    <r>
      <rPr>
        <i/>
        <sz val="11"/>
        <color rgb="FF000000"/>
        <rFont val="Calibri"/>
      </rPr>
      <t xml:space="preserve">See Section 200.1 for federal definitions of "Equipment" and "Supply" to ensure that you are categorizing appropriately: https://www.ecfr.gov/current/title-2/subtitle-A/chapter-II/part-200/subpart-A/subject-group-ECFR2a6a0087862fd2c/section-200.1 </t>
    </r>
  </si>
  <si>
    <t>Total Equipment Cost</t>
  </si>
  <si>
    <t xml:space="preserve">Supplies </t>
  </si>
  <si>
    <r>
      <rPr>
        <sz val="11"/>
        <color rgb="FF000000"/>
        <rFont val="Calibri"/>
      </rPr>
      <t xml:space="preserve">Use this space to outline Supply costs. Supplies means all tangible personal property other than those described in the definition of equipment in the Uniform Guidance. 
</t>
    </r>
    <r>
      <rPr>
        <i/>
        <sz val="11"/>
        <color rgb="FF000000"/>
        <rFont val="Calibri"/>
      </rPr>
      <t>See Section 200.1 for federal definitions of "Equipment" and "Supply" to ensure that you are categorizing appropriately: https://www.ecfr.gov/current/title-2/subtitle-A/chapter-II/part-200/subpart-A/subject-group-ECFR2a6a0087862fd2c/section-200.1</t>
    </r>
  </si>
  <si>
    <t>Total Supplies Cost</t>
  </si>
  <si>
    <t>Contractual</t>
  </si>
  <si>
    <r>
      <t xml:space="preserve">If applicable, see legal guidance below and indicate which designation your project applies to:
§ 200.331  - Subrecipient and contractor determinations. 
</t>
    </r>
    <r>
      <rPr>
        <i/>
        <sz val="11"/>
        <color rgb="FF000000"/>
        <rFont val="Calibri"/>
        <family val="2"/>
      </rPr>
      <t>See Section 200.331 for federal definitions to ensure that you are categorizing appropriately: https://www.ecfr.gov/current/title-2/subtitle-A/chapter-II/part-200/subpart-D/subject-group-ECFR031321e29ac5bbd/section-200.331</t>
    </r>
  </si>
  <si>
    <t>Total Contractual Cost</t>
  </si>
  <si>
    <t>Other</t>
  </si>
  <si>
    <t>Total Other Cost</t>
  </si>
  <si>
    <t>TOTAL INDIRECT CHARGES</t>
  </si>
  <si>
    <r>
      <t xml:space="preserve">Costs not directly related to the project, but necessary for general operations - rent, utilities, accounting, record keeping, etc.​
Calculated as a % of the modified total direct costs (MTDC). Please note the allowable de minimis rate is </t>
    </r>
    <r>
      <rPr>
        <b/>
        <sz val="11"/>
        <color rgb="FF000000"/>
        <rFont val="Calibri"/>
        <family val="2"/>
      </rPr>
      <t>up to 15%</t>
    </r>
    <r>
      <rPr>
        <sz val="11"/>
        <color rgb="FF000000"/>
        <rFont val="Calibri"/>
        <family val="2"/>
      </rPr>
      <t xml:space="preserve"> of MTDC. </t>
    </r>
    <r>
      <rPr>
        <b/>
        <sz val="11"/>
        <color rgb="FF000000"/>
        <rFont val="Calibri"/>
        <family val="2"/>
      </rPr>
      <t>Please refer to the Indirect Costs Calculator for further explanation of MTDC calculations.</t>
    </r>
    <r>
      <rPr>
        <sz val="11"/>
        <color rgb="FF000000"/>
        <rFont val="Calibri"/>
        <family val="2"/>
      </rPr>
      <t xml:space="preserve"> </t>
    </r>
    <r>
      <rPr>
        <i/>
        <sz val="11"/>
        <color rgb="FF000000"/>
        <rFont val="Calibri"/>
        <family val="2"/>
      </rPr>
      <t>See also Section 200.1 "Modified Total Direct Costs" for a federal definition of MTDC: https://www.ecfr.gov/current/title-2/subtitle-A/chapter-II/part-200/subpart-A/subject-group-ECFR2a6a0087862fd2c/section-200.1
See Section 200.414 to ensure that you are categorizing appropriately:
https://www.ecfr.gov/current/title-2/subtitle-A/chapter-II/part-200/subpart-E/subject-group-ECFRd93f2a98b1f6455/section-200.414</t>
    </r>
  </si>
  <si>
    <t>TOTAL PROJECT COST</t>
  </si>
  <si>
    <t>Indirect Cost Rate Calculator</t>
  </si>
  <si>
    <t>Cost Category</t>
  </si>
  <si>
    <t>Total Cost</t>
  </si>
  <si>
    <t>Additional Notes</t>
  </si>
  <si>
    <t>Personnel</t>
  </si>
  <si>
    <t>Fringe Benefits</t>
  </si>
  <si>
    <t>Travel</t>
  </si>
  <si>
    <t>Supplies</t>
  </si>
  <si>
    <t>Includes Subawards (up to $50,000 of each award)</t>
  </si>
  <si>
    <t>Modified Total Direct Cost</t>
  </si>
  <si>
    <t>Input your indirect cost rate here as a percentage. This will be your MTDC rate.</t>
  </si>
  <si>
    <t>Indirect Costs</t>
  </si>
  <si>
    <t>If the indirect cost rate is unknown, please note that the de minimis (default) rate is up to 15% of the MTDC. Change if there is a different negotiated rate.</t>
  </si>
  <si>
    <t>Excluded from the MTDC Calculation:
Equipment, capital expenditures, charges for patient care, rental costs, tuition remission, scholarships and fellowships, participant support costs and the portion of each subaward in excess of $50,000.</t>
  </si>
  <si>
    <t>Grantee Name: Hopeful ARC Applicant</t>
  </si>
  <si>
    <t>Project Title: We Make a Difference In Appalachia</t>
  </si>
  <si>
    <t>PERSONNEL</t>
  </si>
  <si>
    <t>Project Manager – Brian Jones, BITC Director – Cash contribution from Bradley University .30 FTE for project management, coordination with project partners, and direct technical assistance to small and medium-sized companies</t>
  </si>
  <si>
    <t>Trade Specialist – Cynthia Turner at .50 FTE for company in-depth and short-term technical assistance program component.</t>
  </si>
  <si>
    <t>Accountant II – Amber Simmons – Cash contribution from Bradley University of .05 FTE for work to monitor project expenditures, compliance, and reporting</t>
  </si>
  <si>
    <t>Personnel IV: Position Title, # of individuals with this title</t>
  </si>
  <si>
    <t xml:space="preserve">21% Fringe benefit rate; calculated from employee rate of pay.  Includes employee leave, insurance as stated in employee manual. </t>
  </si>
  <si>
    <t>Travel for 2 staff members to attend regional planning meetings, 2x year. Assumes per diem of $45/day, lodging of $100/night, and .49 mile (per state rate) for 75 mile round trip. Travel cost per trip = $417</t>
  </si>
  <si>
    <t>Hybrid EV Trainer (unit cost = $51,500) x 2</t>
  </si>
  <si>
    <t>Hydraulic Training Panel (unit cost = $15,058) x 3</t>
  </si>
  <si>
    <t>Computer lab tables (unit cost = $650) x 2</t>
  </si>
  <si>
    <t>Computer lab chairs (unit cost = $250) x 4</t>
  </si>
  <si>
    <t>Computers for student workspaces (unit cost = $1500) x 10</t>
  </si>
  <si>
    <t xml:space="preserve">Contract with Quick Transportation Company (transport students to internship site) </t>
  </si>
  <si>
    <t xml:space="preserve">Subgrant to Chapman Training Academy </t>
  </si>
  <si>
    <t xml:space="preserve">University uses a 30% indirect rate. Will apply 10% to ARC funds, with remaining 20% applied as in-kind cost share. See attached negotiated indirect cost rate agreement with DOE for additional details. </t>
  </si>
  <si>
    <t>Total Operations Cost</t>
  </si>
  <si>
    <t>Budget Narrative Worksheet for INSPIRE Project Application</t>
  </si>
  <si>
    <t>Grantee Name:
Project Title</t>
  </si>
  <si>
    <t>Below are sample operational activities, based on the required line items found in the SF-424A - 
Please delete examples and provide details pertaining to your project and its scope of work</t>
  </si>
  <si>
    <t>Make sure to break out costs by ARC &amp; matching columns</t>
  </si>
  <si>
    <t xml:space="preserve">PERSONNEL </t>
  </si>
  <si>
    <t>Example: Executive Director (# - number of personnel)</t>
  </si>
  <si>
    <t xml:space="preserve">[X percentage of time dedicated to project] FTE/PTE Executive Director for [X months] years/months, ( $X annual salary) - Name ; responsible for X.
Example: ARC cost share vs. matching cost share 
</t>
  </si>
  <si>
    <t>Example: Case Manager (# - number of personnel)</t>
  </si>
  <si>
    <t xml:space="preserve">[X number of employees with this title] FTE/PTE Development Director for [X months] years/months, ( $X annual salary) - Name ; responsible for X.
</t>
  </si>
  <si>
    <t>Describe how this is calculated.</t>
  </si>
  <si>
    <t>Travel for X staff members to attend meetings, work with partners, etc., @.X cents state mileage rate x X miles per year x X years.</t>
  </si>
  <si>
    <r>
      <t xml:space="preserve">Equipment means tangible personal property (including information technology systems) having a useful life of more than one year and a per-unit acquisition cost that equals or exceeds the lesser of the capitalization level established by the recipient or subrecipient for financial statement purposes, or $10,000. </t>
    </r>
    <r>
      <rPr>
        <i/>
        <sz val="11"/>
        <color rgb="FF000000"/>
        <rFont val="Calibri"/>
        <family val="2"/>
      </rPr>
      <t xml:space="preserve">See Section 200.1 for federal definitions of "Equipment" and "Supply" to ensure that you are categorizing appropriately: https://www.ecfr.gov/current/title-2/subtitle-A/chapter-II/part-200/subpart-A/subject-group-ECFR2a6a0087862fd2c/section-200.1 
</t>
    </r>
    <r>
      <rPr>
        <sz val="11"/>
        <color rgb="FF000000"/>
        <rFont val="Calibri"/>
        <family val="2"/>
      </rPr>
      <t xml:space="preserve">
Example: 3/4 Ton Crew Cab Truck (4x4) $30,000.00; 20 ft Box Trailer Construction $10,000.00; 3/4 Ton Crew Cab Truck (4x4) $30,000.00; $36,000 x 2 - 2021 Chevrolet Express 3500 12-passenger Van - Transportation will be provided to work, job training, education, and recovery/treatment activities, as needed, to eliminate barriers to employment and treatment</t>
    </r>
  </si>
  <si>
    <r>
      <t xml:space="preserve">Supplies means all tangible personal property other than those described in the definition of equipment in the Uniform Guidance. A computing device is a supply if the acquisition cost is below the lesser of the capitalization level established by the recipient or subrecipient for financial statement purposes or $10,000, regardless of the length of its useful life. 
</t>
    </r>
    <r>
      <rPr>
        <i/>
        <sz val="11"/>
        <color rgb="FF000000"/>
        <rFont val="Calibri"/>
        <family val="2"/>
      </rPr>
      <t xml:space="preserve">See Section 200.1 for federal definitions of "Equipment" and "Supply" to ensure that you are categorizing appropriately: https://www.ecfr.gov/current/title-2/subtitle-A/chapter-II/part-200/subpart-A/subject-group-ECFR2a6a0087862fd2c/section-200.1 </t>
    </r>
    <r>
      <rPr>
        <sz val="11"/>
        <color rgb="FF000000"/>
        <rFont val="Calibri"/>
        <family val="2"/>
      </rPr>
      <t xml:space="preserve">
Example: Dell Vostro 15 3000 Laptop (3 @ $549 each) for clients to use onsite at offices for Telehealth counseling services; AA &amp; NA books (40 x $15 each)</t>
    </r>
  </si>
  <si>
    <r>
      <t xml:space="preserve">If applicable, see legal guidance below and indicate which designation your project applies to: 
</t>
    </r>
    <r>
      <rPr>
        <i/>
        <sz val="11"/>
        <color theme="1"/>
        <rFont val="Calibri"/>
        <family val="2"/>
        <scheme val="minor"/>
      </rPr>
      <t>§200.331  - Subrecipient and contractor determinations: https://www.ecfr.gov/current/title-2/subtitle-A/chapter-II/part-200/subpart-D/subject-group-ECFR031321e29ac5bbd/section-200.331</t>
    </r>
  </si>
  <si>
    <t>Other (e.g. barriers to SUD recovery &amp; employment - such as housing and transportation, marketing materials, etc.)</t>
  </si>
  <si>
    <t>Participant Support Costs Requirement</t>
  </si>
  <si>
    <r>
      <t xml:space="preserve">Recipients and subrecipients must now have written policies and procedures for participant support costs. </t>
    </r>
    <r>
      <rPr>
        <i/>
        <sz val="11"/>
        <rFont val="Calibri"/>
        <family val="2"/>
        <scheme val="minor"/>
      </rPr>
      <t>See federal definitions of "Participant" and "Participant Support Costs" in Section 200.1 https://www.ecfr.gov/current/title-2/subtitle-A/chapter-II/part-200/subpart-A/subject-group-ECFR2a6a0087862fd2c/section-200.1 
and see Section 200.456: https://www.ecfr.gov/current/title-2/subtitle-A/chapter-II/part-200/subpart-E/subject-group-ECFRed1f39f9b3d4e72/section-200.456</t>
    </r>
  </si>
  <si>
    <t xml:space="preserve">Example: Transitional/Recovery Housing  </t>
  </si>
  <si>
    <t xml:space="preserve">
Example: Security System $600; Rent ($2,000 monthly); Utilities ($500 monthly); property/liability insurance ($1,500 one year) - total for one year = $48,100 x two houses. 
Note that rent, utilities, and insurance can also be considered an indirect cost, so please keep this in mind when allocating funding so you are not duplicating costs.</t>
  </si>
  <si>
    <t>Example: Transportation Expenses</t>
  </si>
  <si>
    <t xml:space="preserve">Example: $1,500 per month x 24 months x 2 vans - Gas, maintenance, insurance for two 12-passenger vans dedicated to providing employees with transportation including those in transitional housing </t>
  </si>
  <si>
    <t>Example: Expungement</t>
  </si>
  <si>
    <t xml:space="preserve">
Example: Criminal record expungement (fees for court filings $1,500 annually x 2 years = $3000)
</t>
  </si>
  <si>
    <t>Indirect Cost Rate</t>
  </si>
  <si>
    <t>Costs not directly related to the project, but necessary for general operations - rent, utilities, accounting, record keeping, etc.​ Calculated as a % of modified total direct costs (negotiated rate or up to 15% de minimis rate). See the Template tab for more information on how this is calculated.</t>
  </si>
  <si>
    <t>TOTAL</t>
  </si>
  <si>
    <t>INDIRECT COST</t>
  </si>
  <si>
    <t xml:space="preserve">COST SHARE BREAKOUTS </t>
  </si>
  <si>
    <t>Example: The total cost share for this project is 20% with all 6 counties classified by ARC as "distressed."</t>
  </si>
  <si>
    <t>Example: Cash contributions (each of the below line items are samples only)</t>
  </si>
  <si>
    <t xml:space="preserve">Office Manager $60,000 1 FTE for two years (Cash Contribution by grantee)  </t>
  </si>
  <si>
    <t xml:space="preserve">Assistant Director, (Cash contribution by grantee); @ .25 FTE Year 1 ( $41,000 x 25% = $10,250); .10 FTE Year 2 ($41,000 x 10% = $4,100) </t>
  </si>
  <si>
    <t>Recovery Housing Director, @ .30 FTE Year 1 $11,300; .10 FTE Year 2 $3,767 (Cash contribution by grantee)</t>
  </si>
  <si>
    <t xml:space="preserve">Facilities Manager, (Cash contribution by grantee) @ .20 FTE Year 1 ($62,500 x 20% = $12,500); .10 FTE Year 2 ($62,500 x 10% = $6,250) </t>
  </si>
  <si>
    <t xml:space="preserve">Main Office expenses 2 years </t>
  </si>
  <si>
    <t xml:space="preserve">Equipment </t>
  </si>
  <si>
    <t xml:space="preserve">Transportation Expenses - Other (Gas and insurance) </t>
  </si>
  <si>
    <t xml:space="preserve">Fringe Benefits for Cash Contribution Personnel </t>
  </si>
  <si>
    <t>Total Cash Contributions</t>
  </si>
  <si>
    <t>In-kind contributions</t>
  </si>
  <si>
    <t>Total In-kind contributions</t>
  </si>
  <si>
    <t xml:space="preserve">TOTAL PROJECT COST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</si>
</sst>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charset val="1"/>
    </font>
    <font>
      <b/>
      <sz val="14"/>
      <color rgb="FF000000"/>
      <name val="Calibri"/>
    </font>
    <font>
      <b/>
      <i/>
      <sz val="12"/>
      <color rgb="FF000000"/>
      <name val="Calibri"/>
    </font>
    <font>
      <b/>
      <i/>
      <sz val="10"/>
      <color rgb="FF000000"/>
      <name val="Calibri"/>
    </font>
    <font>
      <i/>
      <sz val="11"/>
      <color rgb="FF000000"/>
      <name val="Calibri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A5"/>
        <bgColor indexed="64"/>
      </patternFill>
    </fill>
    <fill>
      <patternFill patternType="solid">
        <fgColor theme="0"/>
        <bgColor rgb="FF000000"/>
      </patternFill>
    </fill>
  </fills>
  <borders count="9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2">
    <xf numFmtId="0" fontId="0" fillId="0" borderId="0" xfId="0"/>
    <xf numFmtId="164" fontId="0" fillId="0" borderId="0" xfId="0" applyNumberFormat="1"/>
    <xf numFmtId="164" fontId="8" fillId="9" borderId="23" xfId="0" applyNumberFormat="1" applyFont="1" applyFill="1" applyBorder="1" applyAlignment="1">
      <alignment horizontal="center"/>
    </xf>
    <xf numFmtId="164" fontId="8" fillId="9" borderId="24" xfId="0" applyNumberFormat="1" applyFont="1" applyFill="1" applyBorder="1"/>
    <xf numFmtId="2" fontId="1" fillId="2" borderId="13" xfId="0" applyNumberFormat="1" applyFont="1" applyFill="1" applyBorder="1"/>
    <xf numFmtId="2" fontId="5" fillId="7" borderId="20" xfId="0" applyNumberFormat="1" applyFont="1" applyFill="1" applyBorder="1" applyAlignment="1">
      <alignment horizontal="right" wrapText="1"/>
    </xf>
    <xf numFmtId="2" fontId="5" fillId="7" borderId="21" xfId="0" applyNumberFormat="1" applyFont="1" applyFill="1" applyBorder="1" applyAlignment="1">
      <alignment horizontal="right" wrapText="1"/>
    </xf>
    <xf numFmtId="2" fontId="0" fillId="0" borderId="0" xfId="0" applyNumberFormat="1"/>
    <xf numFmtId="2" fontId="5" fillId="3" borderId="18" xfId="0" applyNumberFormat="1" applyFont="1" applyFill="1" applyBorder="1" applyAlignment="1">
      <alignment vertical="center" wrapText="1"/>
    </xf>
    <xf numFmtId="2" fontId="5" fillId="4" borderId="33" xfId="0" applyNumberFormat="1" applyFont="1" applyFill="1" applyBorder="1" applyAlignment="1">
      <alignment horizontal="center"/>
    </xf>
    <xf numFmtId="2" fontId="5" fillId="5" borderId="33" xfId="0" applyNumberFormat="1" applyFont="1" applyFill="1" applyBorder="1" applyAlignment="1">
      <alignment horizontal="center"/>
    </xf>
    <xf numFmtId="2" fontId="4" fillId="0" borderId="33" xfId="0" applyNumberFormat="1" applyFont="1" applyBorder="1" applyAlignment="1">
      <alignment horizontal="left" vertical="top" wrapText="1"/>
    </xf>
    <xf numFmtId="2" fontId="0" fillId="0" borderId="33" xfId="0" applyNumberFormat="1" applyBorder="1"/>
    <xf numFmtId="2" fontId="4" fillId="0" borderId="33" xfId="0" applyNumberFormat="1" applyFont="1" applyBorder="1" applyAlignment="1">
      <alignment vertical="center" wrapText="1"/>
    </xf>
    <xf numFmtId="2" fontId="6" fillId="0" borderId="33" xfId="0" applyNumberFormat="1" applyFont="1" applyBorder="1" applyAlignment="1">
      <alignment vertical="center" wrapText="1"/>
    </xf>
    <xf numFmtId="164" fontId="1" fillId="2" borderId="3" xfId="0" applyNumberFormat="1" applyFont="1" applyFill="1" applyBorder="1"/>
    <xf numFmtId="164" fontId="1" fillId="2" borderId="4" xfId="0" applyNumberFormat="1" applyFont="1" applyFill="1" applyBorder="1"/>
    <xf numFmtId="164" fontId="6" fillId="0" borderId="6" xfId="0" applyNumberFormat="1" applyFont="1" applyBorder="1"/>
    <xf numFmtId="164" fontId="6" fillId="0" borderId="17" xfId="0" applyNumberFormat="1" applyFont="1" applyBorder="1"/>
    <xf numFmtId="164" fontId="6" fillId="0" borderId="8" xfId="0" applyNumberFormat="1" applyFont="1" applyBorder="1"/>
    <xf numFmtId="2" fontId="4" fillId="0" borderId="22" xfId="0" applyNumberFormat="1" applyFont="1" applyBorder="1" applyAlignment="1">
      <alignment vertical="top" wrapText="1"/>
    </xf>
    <xf numFmtId="2" fontId="4" fillId="0" borderId="33" xfId="0" applyNumberFormat="1" applyFont="1" applyBorder="1" applyAlignment="1">
      <alignment horizontal="left" vertical="center" wrapText="1"/>
    </xf>
    <xf numFmtId="164" fontId="6" fillId="8" borderId="27" xfId="0" applyNumberFormat="1" applyFont="1" applyFill="1" applyBorder="1"/>
    <xf numFmtId="164" fontId="6" fillId="8" borderId="34" xfId="0" applyNumberFormat="1" applyFont="1" applyFill="1" applyBorder="1"/>
    <xf numFmtId="165" fontId="12" fillId="12" borderId="27" xfId="0" applyNumberFormat="1" applyFont="1" applyFill="1" applyBorder="1" applyAlignment="1">
      <alignment horizontal="center" vertical="center"/>
    </xf>
    <xf numFmtId="165" fontId="13" fillId="0" borderId="27" xfId="0" applyNumberFormat="1" applyFont="1" applyBorder="1"/>
    <xf numFmtId="165" fontId="13" fillId="0" borderId="27" xfId="0" applyNumberFormat="1" applyFont="1" applyBorder="1" applyAlignment="1">
      <alignment vertical="top"/>
    </xf>
    <xf numFmtId="0" fontId="12" fillId="15" borderId="31" xfId="0" applyFont="1" applyFill="1" applyBorder="1" applyAlignment="1">
      <alignment horizontal="left"/>
    </xf>
    <xf numFmtId="0" fontId="8" fillId="10" borderId="42" xfId="0" applyFont="1" applyFill="1" applyBorder="1" applyAlignment="1">
      <alignment horizontal="center"/>
    </xf>
    <xf numFmtId="0" fontId="0" fillId="10" borderId="0" xfId="0" applyFill="1"/>
    <xf numFmtId="0" fontId="0" fillId="10" borderId="9" xfId="0" applyFill="1" applyBorder="1"/>
    <xf numFmtId="0" fontId="8" fillId="10" borderId="42" xfId="0" applyFont="1" applyFill="1" applyBorder="1" applyAlignment="1">
      <alignment horizontal="left"/>
    </xf>
    <xf numFmtId="0" fontId="11" fillId="10" borderId="0" xfId="0" applyFont="1" applyFill="1"/>
    <xf numFmtId="0" fontId="12" fillId="11" borderId="43" xfId="0" applyFont="1" applyFill="1" applyBorder="1" applyAlignment="1">
      <alignment horizontal="center" vertical="center" wrapText="1"/>
    </xf>
    <xf numFmtId="0" fontId="12" fillId="12" borderId="43" xfId="0" applyFont="1" applyFill="1" applyBorder="1" applyAlignment="1">
      <alignment horizontal="center" vertical="center"/>
    </xf>
    <xf numFmtId="165" fontId="12" fillId="12" borderId="45" xfId="0" applyNumberFormat="1" applyFont="1" applyFill="1" applyBorder="1" applyAlignment="1">
      <alignment horizontal="center" vertical="center"/>
    </xf>
    <xf numFmtId="0" fontId="12" fillId="13" borderId="43" xfId="0" applyFont="1" applyFill="1" applyBorder="1"/>
    <xf numFmtId="165" fontId="13" fillId="0" borderId="45" xfId="0" applyNumberFormat="1" applyFont="1" applyBorder="1"/>
    <xf numFmtId="0" fontId="12" fillId="14" borderId="43" xfId="0" applyFont="1" applyFill="1" applyBorder="1" applyAlignment="1">
      <alignment horizontal="left"/>
    </xf>
    <xf numFmtId="0" fontId="12" fillId="15" borderId="49" xfId="0" applyFont="1" applyFill="1" applyBorder="1" applyAlignment="1">
      <alignment horizontal="left"/>
    </xf>
    <xf numFmtId="0" fontId="14" fillId="16" borderId="43" xfId="0" applyFont="1" applyFill="1" applyBorder="1"/>
    <xf numFmtId="0" fontId="14" fillId="16" borderId="43" xfId="0" applyFont="1" applyFill="1" applyBorder="1" applyAlignment="1">
      <alignment horizontal="left"/>
    </xf>
    <xf numFmtId="0" fontId="13" fillId="0" borderId="43" xfId="0" applyFont="1" applyBorder="1" applyAlignment="1">
      <alignment horizontal="left" vertical="top" wrapText="1"/>
    </xf>
    <xf numFmtId="0" fontId="14" fillId="16" borderId="43" xfId="0" applyFont="1" applyFill="1" applyBorder="1" applyAlignment="1">
      <alignment horizontal="left" vertical="top" wrapText="1"/>
    </xf>
    <xf numFmtId="0" fontId="14" fillId="16" borderId="43" xfId="0" applyFont="1" applyFill="1" applyBorder="1" applyAlignment="1">
      <alignment vertical="top" wrapText="1"/>
    </xf>
    <xf numFmtId="0" fontId="13" fillId="0" borderId="43" xfId="0" applyFont="1" applyBorder="1" applyAlignment="1">
      <alignment vertical="top" wrapText="1"/>
    </xf>
    <xf numFmtId="0" fontId="12" fillId="17" borderId="43" xfId="0" applyFont="1" applyFill="1" applyBorder="1" applyAlignment="1">
      <alignment horizontal="left"/>
    </xf>
    <xf numFmtId="0" fontId="12" fillId="17" borderId="43" xfId="0" applyFont="1" applyFill="1" applyBorder="1" applyAlignment="1">
      <alignment vertical="top" wrapText="1"/>
    </xf>
    <xf numFmtId="0" fontId="12" fillId="17" borderId="43" xfId="0" applyFont="1" applyFill="1" applyBorder="1"/>
    <xf numFmtId="0" fontId="12" fillId="14" borderId="43" xfId="0" applyFont="1" applyFill="1" applyBorder="1"/>
    <xf numFmtId="0" fontId="13" fillId="0" borderId="0" xfId="0" applyFont="1"/>
    <xf numFmtId="0" fontId="13" fillId="0" borderId="43" xfId="0" applyFont="1" applyBorder="1" applyAlignment="1">
      <alignment vertical="center" wrapText="1"/>
    </xf>
    <xf numFmtId="0" fontId="13" fillId="13" borderId="43" xfId="0" applyFont="1" applyFill="1" applyBorder="1" applyAlignment="1">
      <alignment horizontal="left" vertical="top" wrapText="1"/>
    </xf>
    <xf numFmtId="0" fontId="12" fillId="18" borderId="43" xfId="0" applyFont="1" applyFill="1" applyBorder="1"/>
    <xf numFmtId="0" fontId="13" fillId="15" borderId="0" xfId="0" applyFont="1" applyFill="1"/>
    <xf numFmtId="165" fontId="13" fillId="15" borderId="0" xfId="0" applyNumberFormat="1" applyFont="1" applyFill="1"/>
    <xf numFmtId="165" fontId="13" fillId="0" borderId="12" xfId="0" applyNumberFormat="1" applyFont="1" applyBorder="1"/>
    <xf numFmtId="165" fontId="13" fillId="0" borderId="51" xfId="0" applyNumberFormat="1" applyFont="1" applyBorder="1"/>
    <xf numFmtId="0" fontId="12" fillId="14" borderId="48" xfId="0" applyFont="1" applyFill="1" applyBorder="1" applyAlignment="1">
      <alignment horizontal="center" vertical="center"/>
    </xf>
    <xf numFmtId="165" fontId="13" fillId="0" borderId="11" xfId="0" applyNumberFormat="1" applyFont="1" applyBorder="1"/>
    <xf numFmtId="165" fontId="13" fillId="0" borderId="52" xfId="0" applyNumberFormat="1" applyFont="1" applyBorder="1"/>
    <xf numFmtId="0" fontId="12" fillId="15" borderId="0" xfId="0" applyFont="1" applyFill="1" applyAlignment="1">
      <alignment horizontal="left" vertical="top" wrapText="1"/>
    </xf>
    <xf numFmtId="0" fontId="12" fillId="9" borderId="53" xfId="0" applyFont="1" applyFill="1" applyBorder="1" applyAlignment="1">
      <alignment horizontal="right" vertical="center" wrapText="1"/>
    </xf>
    <xf numFmtId="165" fontId="13" fillId="9" borderId="54" xfId="0" applyNumberFormat="1" applyFont="1" applyFill="1" applyBorder="1"/>
    <xf numFmtId="165" fontId="13" fillId="9" borderId="55" xfId="0" applyNumberFormat="1" applyFont="1" applyFill="1" applyBorder="1"/>
    <xf numFmtId="0" fontId="12" fillId="14" borderId="47" xfId="0" applyFont="1" applyFill="1" applyBorder="1"/>
    <xf numFmtId="165" fontId="13" fillId="0" borderId="32" xfId="0" applyNumberFormat="1" applyFont="1" applyBorder="1"/>
    <xf numFmtId="165" fontId="13" fillId="0" borderId="56" xfId="0" applyNumberFormat="1" applyFont="1" applyBorder="1"/>
    <xf numFmtId="0" fontId="12" fillId="12" borderId="53" xfId="0" applyFont="1" applyFill="1" applyBorder="1" applyAlignment="1">
      <alignment horizontal="right" vertical="top"/>
    </xf>
    <xf numFmtId="165" fontId="13" fillId="12" borderId="54" xfId="0" applyNumberFormat="1" applyFont="1" applyFill="1" applyBorder="1"/>
    <xf numFmtId="165" fontId="12" fillId="12" borderId="54" xfId="0" applyNumberFormat="1" applyFont="1" applyFill="1" applyBorder="1"/>
    <xf numFmtId="165" fontId="13" fillId="12" borderId="55" xfId="0" applyNumberFormat="1" applyFont="1" applyFill="1" applyBorder="1"/>
    <xf numFmtId="0" fontId="13" fillId="0" borderId="46" xfId="0" applyFont="1" applyBorder="1" applyAlignment="1">
      <alignment vertical="top" wrapText="1"/>
    </xf>
    <xf numFmtId="0" fontId="12" fillId="14" borderId="48" xfId="0" applyFont="1" applyFill="1" applyBorder="1"/>
    <xf numFmtId="0" fontId="12" fillId="9" borderId="53" xfId="0" applyFont="1" applyFill="1" applyBorder="1" applyAlignment="1">
      <alignment horizontal="right"/>
    </xf>
    <xf numFmtId="165" fontId="12" fillId="9" borderId="54" xfId="0" applyNumberFormat="1" applyFont="1" applyFill="1" applyBorder="1"/>
    <xf numFmtId="165" fontId="12" fillId="9" borderId="55" xfId="0" applyNumberFormat="1" applyFont="1" applyFill="1" applyBorder="1"/>
    <xf numFmtId="0" fontId="12" fillId="12" borderId="46" xfId="0" applyFont="1" applyFill="1" applyBorder="1" applyAlignment="1">
      <alignment horizontal="right"/>
    </xf>
    <xf numFmtId="165" fontId="13" fillId="12" borderId="12" xfId="0" applyNumberFormat="1" applyFont="1" applyFill="1" applyBorder="1"/>
    <xf numFmtId="165" fontId="13" fillId="12" borderId="51" xfId="0" applyNumberFormat="1" applyFont="1" applyFill="1" applyBorder="1"/>
    <xf numFmtId="2" fontId="5" fillId="7" borderId="59" xfId="0" applyNumberFormat="1" applyFont="1" applyFill="1" applyBorder="1" applyAlignment="1">
      <alignment horizontal="right" wrapText="1"/>
    </xf>
    <xf numFmtId="0" fontId="15" fillId="0" borderId="58" xfId="0" applyFont="1" applyBorder="1" applyAlignment="1">
      <alignment horizontal="left"/>
    </xf>
    <xf numFmtId="0" fontId="15" fillId="0" borderId="58" xfId="0" applyFont="1" applyBorder="1" applyAlignment="1">
      <alignment horizontal="left" wrapText="1"/>
    </xf>
    <xf numFmtId="9" fontId="15" fillId="0" borderId="8" xfId="0" applyNumberFormat="1" applyFont="1" applyBorder="1"/>
    <xf numFmtId="0" fontId="15" fillId="9" borderId="58" xfId="0" applyFont="1" applyFill="1" applyBorder="1" applyAlignment="1">
      <alignment horizontal="left" wrapText="1"/>
    </xf>
    <xf numFmtId="44" fontId="15" fillId="9" borderId="8" xfId="0" applyNumberFormat="1" applyFont="1" applyFill="1" applyBorder="1"/>
    <xf numFmtId="44" fontId="15" fillId="13" borderId="8" xfId="0" applyNumberFormat="1" applyFont="1" applyFill="1" applyBorder="1"/>
    <xf numFmtId="0" fontId="15" fillId="0" borderId="61" xfId="0" applyFont="1" applyBorder="1" applyAlignment="1">
      <alignment horizontal="left"/>
    </xf>
    <xf numFmtId="44" fontId="15" fillId="13" borderId="25" xfId="0" applyNumberFormat="1" applyFont="1" applyFill="1" applyBorder="1"/>
    <xf numFmtId="0" fontId="15" fillId="11" borderId="58" xfId="0" applyFont="1" applyFill="1" applyBorder="1" applyAlignment="1">
      <alignment horizontal="left"/>
    </xf>
    <xf numFmtId="44" fontId="15" fillId="11" borderId="8" xfId="0" applyNumberFormat="1" applyFont="1" applyFill="1" applyBorder="1"/>
    <xf numFmtId="164" fontId="6" fillId="0" borderId="63" xfId="0" applyNumberFormat="1" applyFont="1" applyBorder="1"/>
    <xf numFmtId="44" fontId="6" fillId="8" borderId="8" xfId="0" applyNumberFormat="1" applyFont="1" applyFill="1" applyBorder="1"/>
    <xf numFmtId="44" fontId="6" fillId="0" borderId="8" xfId="0" applyNumberFormat="1" applyFont="1" applyBorder="1"/>
    <xf numFmtId="2" fontId="5" fillId="4" borderId="64" xfId="0" applyNumberFormat="1" applyFont="1" applyFill="1" applyBorder="1" applyAlignment="1">
      <alignment horizontal="center"/>
    </xf>
    <xf numFmtId="164" fontId="5" fillId="7" borderId="65" xfId="0" applyNumberFormat="1" applyFont="1" applyFill="1" applyBorder="1"/>
    <xf numFmtId="164" fontId="5" fillId="19" borderId="60" xfId="0" applyNumberFormat="1" applyFont="1" applyFill="1" applyBorder="1"/>
    <xf numFmtId="164" fontId="5" fillId="19" borderId="62" xfId="0" applyNumberFormat="1" applyFont="1" applyFill="1" applyBorder="1"/>
    <xf numFmtId="164" fontId="6" fillId="13" borderId="8" xfId="0" applyNumberFormat="1" applyFont="1" applyFill="1" applyBorder="1" applyAlignment="1">
      <alignment horizontal="right"/>
    </xf>
    <xf numFmtId="164" fontId="6" fillId="13" borderId="63" xfId="0" applyNumberFormat="1" applyFont="1" applyFill="1" applyBorder="1" applyAlignment="1">
      <alignment horizontal="right"/>
    </xf>
    <xf numFmtId="0" fontId="16" fillId="0" borderId="66" xfId="0" applyFont="1" applyBorder="1" applyAlignment="1">
      <alignment horizontal="center"/>
    </xf>
    <xf numFmtId="0" fontId="0" fillId="0" borderId="29" xfId="0" applyBorder="1" applyAlignment="1">
      <alignment vertical="top"/>
    </xf>
    <xf numFmtId="164" fontId="6" fillId="0" borderId="11" xfId="0" applyNumberFormat="1" applyFont="1" applyBorder="1" applyAlignment="1">
      <alignment vertical="top"/>
    </xf>
    <xf numFmtId="164" fontId="6" fillId="0" borderId="27" xfId="0" applyNumberFormat="1" applyFont="1" applyBorder="1" applyAlignment="1">
      <alignment vertical="top"/>
    </xf>
    <xf numFmtId="0" fontId="0" fillId="0" borderId="27" xfId="0" applyBorder="1" applyAlignment="1">
      <alignment vertical="top"/>
    </xf>
    <xf numFmtId="164" fontId="6" fillId="14" borderId="69" xfId="0" applyNumberFormat="1" applyFont="1" applyFill="1" applyBorder="1" applyAlignment="1">
      <alignment horizontal="center" vertical="top"/>
    </xf>
    <xf numFmtId="164" fontId="6" fillId="14" borderId="0" xfId="0" applyNumberFormat="1" applyFont="1" applyFill="1" applyAlignment="1">
      <alignment horizontal="center" vertical="top"/>
    </xf>
    <xf numFmtId="2" fontId="6" fillId="0" borderId="71" xfId="0" applyNumberFormat="1" applyFont="1" applyBorder="1" applyAlignment="1">
      <alignment wrapText="1"/>
    </xf>
    <xf numFmtId="164" fontId="6" fillId="0" borderId="10" xfId="0" applyNumberFormat="1" applyFont="1" applyBorder="1" applyAlignment="1">
      <alignment vertical="top"/>
    </xf>
    <xf numFmtId="2" fontId="5" fillId="5" borderId="18" xfId="0" applyNumberFormat="1" applyFont="1" applyFill="1" applyBorder="1" applyAlignment="1">
      <alignment horizontal="center"/>
    </xf>
    <xf numFmtId="164" fontId="5" fillId="4" borderId="50" xfId="0" applyNumberFormat="1" applyFont="1" applyFill="1" applyBorder="1" applyAlignment="1">
      <alignment horizontal="center"/>
    </xf>
    <xf numFmtId="2" fontId="6" fillId="13" borderId="71" xfId="0" applyNumberFormat="1" applyFont="1" applyFill="1" applyBorder="1" applyAlignment="1">
      <alignment wrapText="1"/>
    </xf>
    <xf numFmtId="0" fontId="0" fillId="13" borderId="29" xfId="0" applyFill="1" applyBorder="1" applyAlignment="1">
      <alignment vertical="top"/>
    </xf>
    <xf numFmtId="164" fontId="6" fillId="13" borderId="10" xfId="0" applyNumberFormat="1" applyFont="1" applyFill="1" applyBorder="1" applyAlignment="1">
      <alignment vertical="top"/>
    </xf>
    <xf numFmtId="2" fontId="6" fillId="13" borderId="72" xfId="0" applyNumberFormat="1" applyFont="1" applyFill="1" applyBorder="1" applyAlignment="1">
      <alignment wrapText="1"/>
    </xf>
    <xf numFmtId="2" fontId="5" fillId="6" borderId="73" xfId="0" applyNumberFormat="1" applyFont="1" applyFill="1" applyBorder="1"/>
    <xf numFmtId="164" fontId="6" fillId="14" borderId="76" xfId="0" applyNumberFormat="1" applyFont="1" applyFill="1" applyBorder="1" applyAlignment="1">
      <alignment horizontal="center" vertical="top"/>
    </xf>
    <xf numFmtId="164" fontId="6" fillId="13" borderId="27" xfId="0" applyNumberFormat="1" applyFont="1" applyFill="1" applyBorder="1" applyAlignment="1">
      <alignment vertical="top"/>
    </xf>
    <xf numFmtId="2" fontId="5" fillId="6" borderId="77" xfId="0" applyNumberFormat="1" applyFont="1" applyFill="1" applyBorder="1"/>
    <xf numFmtId="164" fontId="6" fillId="14" borderId="78" xfId="0" applyNumberFormat="1" applyFont="1" applyFill="1" applyBorder="1" applyAlignment="1">
      <alignment horizontal="center" vertical="top"/>
    </xf>
    <xf numFmtId="2" fontId="6" fillId="0" borderId="27" xfId="0" applyNumberFormat="1" applyFont="1" applyBorder="1" applyAlignment="1">
      <alignment wrapText="1"/>
    </xf>
    <xf numFmtId="2" fontId="6" fillId="13" borderId="27" xfId="0" applyNumberFormat="1" applyFont="1" applyFill="1" applyBorder="1" applyAlignment="1">
      <alignment wrapText="1"/>
    </xf>
    <xf numFmtId="0" fontId="0" fillId="13" borderId="27" xfId="0" applyFill="1" applyBorder="1" applyAlignment="1">
      <alignment vertical="top"/>
    </xf>
    <xf numFmtId="2" fontId="5" fillId="6" borderId="80" xfId="0" applyNumberFormat="1" applyFont="1" applyFill="1" applyBorder="1"/>
    <xf numFmtId="2" fontId="6" fillId="0" borderId="81" xfId="0" applyNumberFormat="1" applyFont="1" applyBorder="1" applyAlignment="1">
      <alignment wrapText="1"/>
    </xf>
    <xf numFmtId="2" fontId="6" fillId="20" borderId="0" xfId="0" applyNumberFormat="1" applyFont="1" applyFill="1" applyAlignment="1">
      <alignment wrapText="1"/>
    </xf>
    <xf numFmtId="164" fontId="6" fillId="0" borderId="32" xfId="0" applyNumberFormat="1" applyFont="1" applyBorder="1"/>
    <xf numFmtId="0" fontId="0" fillId="0" borderId="9" xfId="0" applyBorder="1"/>
    <xf numFmtId="164" fontId="6" fillId="0" borderId="29" xfId="0" applyNumberFormat="1" applyFont="1" applyBorder="1"/>
    <xf numFmtId="0" fontId="0" fillId="0" borderId="29" xfId="0" applyBorder="1"/>
    <xf numFmtId="2" fontId="5" fillId="6" borderId="72" xfId="0" applyNumberFormat="1" applyFont="1" applyFill="1" applyBorder="1"/>
    <xf numFmtId="2" fontId="4" fillId="0" borderId="70" xfId="0" applyNumberFormat="1" applyFont="1" applyBorder="1" applyAlignment="1">
      <alignment vertical="center" wrapText="1"/>
    </xf>
    <xf numFmtId="164" fontId="6" fillId="0" borderId="82" xfId="0" applyNumberFormat="1" applyFont="1" applyBorder="1"/>
    <xf numFmtId="2" fontId="5" fillId="11" borderId="77" xfId="0" applyNumberFormat="1" applyFont="1" applyFill="1" applyBorder="1" applyAlignment="1">
      <alignment horizontal="right" wrapText="1"/>
    </xf>
    <xf numFmtId="164" fontId="8" fillId="11" borderId="75" xfId="0" applyNumberFormat="1" applyFont="1" applyFill="1" applyBorder="1"/>
    <xf numFmtId="164" fontId="5" fillId="11" borderId="83" xfId="0" applyNumberFormat="1" applyFont="1" applyFill="1" applyBorder="1" applyAlignment="1">
      <alignment horizontal="right"/>
    </xf>
    <xf numFmtId="164" fontId="5" fillId="11" borderId="84" xfId="0" applyNumberFormat="1" applyFont="1" applyFill="1" applyBorder="1" applyAlignment="1">
      <alignment horizontal="right"/>
    </xf>
    <xf numFmtId="2" fontId="5" fillId="11" borderId="79" xfId="0" applyNumberFormat="1" applyFont="1" applyFill="1" applyBorder="1" applyAlignment="1">
      <alignment horizontal="right" wrapText="1"/>
    </xf>
    <xf numFmtId="164" fontId="5" fillId="11" borderId="85" xfId="0" applyNumberFormat="1" applyFont="1" applyFill="1" applyBorder="1" applyAlignment="1">
      <alignment horizontal="right"/>
    </xf>
    <xf numFmtId="164" fontId="6" fillId="14" borderId="32" xfId="0" applyNumberFormat="1" applyFont="1" applyFill="1" applyBorder="1"/>
    <xf numFmtId="164" fontId="6" fillId="14" borderId="9" xfId="0" applyNumberFormat="1" applyFont="1" applyFill="1" applyBorder="1"/>
    <xf numFmtId="164" fontId="6" fillId="14" borderId="29" xfId="0" applyNumberFormat="1" applyFont="1" applyFill="1" applyBorder="1"/>
    <xf numFmtId="164" fontId="6" fillId="14" borderId="82" xfId="0" applyNumberFormat="1" applyFont="1" applyFill="1" applyBorder="1"/>
    <xf numFmtId="2" fontId="7" fillId="6" borderId="74" xfId="0" applyNumberFormat="1" applyFont="1" applyFill="1" applyBorder="1"/>
    <xf numFmtId="2" fontId="15" fillId="0" borderId="41" xfId="0" applyNumberFormat="1" applyFont="1" applyBorder="1" applyAlignment="1">
      <alignment vertical="center" wrapText="1"/>
    </xf>
    <xf numFmtId="2" fontId="4" fillId="0" borderId="41" xfId="0" applyNumberFormat="1" applyFont="1" applyBorder="1" applyAlignment="1">
      <alignment vertical="center" wrapText="1"/>
    </xf>
    <xf numFmtId="164" fontId="6" fillId="0" borderId="88" xfId="0" applyNumberFormat="1" applyFont="1" applyBorder="1"/>
    <xf numFmtId="2" fontId="5" fillId="11" borderId="80" xfId="0" applyNumberFormat="1" applyFont="1" applyFill="1" applyBorder="1" applyAlignment="1">
      <alignment horizontal="right" wrapText="1"/>
    </xf>
    <xf numFmtId="164" fontId="8" fillId="11" borderId="0" xfId="0" applyNumberFormat="1" applyFont="1" applyFill="1"/>
    <xf numFmtId="164" fontId="5" fillId="11" borderId="29" xfId="0" applyNumberFormat="1" applyFont="1" applyFill="1" applyBorder="1" applyAlignment="1">
      <alignment horizontal="right"/>
    </xf>
    <xf numFmtId="164" fontId="5" fillId="11" borderId="89" xfId="0" applyNumberFormat="1" applyFont="1" applyFill="1" applyBorder="1" applyAlignment="1">
      <alignment horizontal="right"/>
    </xf>
    <xf numFmtId="2" fontId="4" fillId="0" borderId="71" xfId="0" applyNumberFormat="1" applyFont="1" applyBorder="1" applyAlignment="1">
      <alignment vertical="center" wrapText="1"/>
    </xf>
    <xf numFmtId="2" fontId="4" fillId="0" borderId="71" xfId="0" applyNumberFormat="1" applyFont="1" applyBorder="1" applyAlignment="1">
      <alignment horizontal="left" vertical="center" wrapText="1"/>
    </xf>
    <xf numFmtId="2" fontId="15" fillId="0" borderId="71" xfId="0" applyNumberFormat="1" applyFont="1" applyBorder="1" applyAlignment="1">
      <alignment horizontal="left" vertical="center" wrapText="1"/>
    </xf>
    <xf numFmtId="164" fontId="6" fillId="0" borderId="39" xfId="0" applyNumberFormat="1" applyFont="1" applyBorder="1"/>
    <xf numFmtId="44" fontId="6" fillId="0" borderId="88" xfId="0" applyNumberFormat="1" applyFont="1" applyBorder="1"/>
    <xf numFmtId="2" fontId="6" fillId="0" borderId="71" xfId="0" applyNumberFormat="1" applyFont="1" applyBorder="1" applyAlignment="1">
      <alignment vertical="center" wrapText="1"/>
    </xf>
    <xf numFmtId="2" fontId="6" fillId="0" borderId="41" xfId="0" applyNumberFormat="1" applyFont="1" applyBorder="1" applyAlignment="1">
      <alignment vertical="center" wrapText="1"/>
    </xf>
    <xf numFmtId="2" fontId="7" fillId="0" borderId="71" xfId="0" applyNumberFormat="1" applyFont="1" applyBorder="1"/>
    <xf numFmtId="164" fontId="5" fillId="0" borderId="41" xfId="0" applyNumberFormat="1" applyFont="1" applyBorder="1" applyAlignment="1">
      <alignment horizontal="right"/>
    </xf>
    <xf numFmtId="164" fontId="0" fillId="13" borderId="88" xfId="0" applyNumberFormat="1" applyFill="1" applyBorder="1"/>
    <xf numFmtId="164" fontId="0" fillId="13" borderId="39" xfId="0" applyNumberFormat="1" applyFill="1" applyBorder="1"/>
    <xf numFmtId="164" fontId="8" fillId="11" borderId="86" xfId="0" applyNumberFormat="1" applyFont="1" applyFill="1" applyBorder="1"/>
    <xf numFmtId="2" fontId="5" fillId="5" borderId="6" xfId="0" applyNumberFormat="1" applyFont="1" applyFill="1" applyBorder="1" applyAlignment="1">
      <alignment horizontal="center"/>
    </xf>
    <xf numFmtId="164" fontId="5" fillId="0" borderId="42" xfId="0" applyNumberFormat="1" applyFont="1" applyBorder="1"/>
    <xf numFmtId="2" fontId="5" fillId="19" borderId="77" xfId="0" applyNumberFormat="1" applyFont="1" applyFill="1" applyBorder="1" applyAlignment="1">
      <alignment horizontal="right" wrapText="1"/>
    </xf>
    <xf numFmtId="164" fontId="5" fillId="19" borderId="83" xfId="0" applyNumberFormat="1" applyFont="1" applyFill="1" applyBorder="1" applyAlignment="1">
      <alignment horizontal="right"/>
    </xf>
    <xf numFmtId="164" fontId="5" fillId="19" borderId="84" xfId="0" applyNumberFormat="1" applyFont="1" applyFill="1" applyBorder="1" applyAlignment="1">
      <alignment horizontal="right"/>
    </xf>
    <xf numFmtId="0" fontId="3" fillId="19" borderId="79" xfId="0" applyFont="1" applyFill="1" applyBorder="1" applyAlignment="1">
      <alignment horizontal="right"/>
    </xf>
    <xf numFmtId="164" fontId="5" fillId="19" borderId="87" xfId="0" applyNumberFormat="1" applyFont="1" applyFill="1" applyBorder="1" applyAlignment="1">
      <alignment horizontal="right"/>
    </xf>
    <xf numFmtId="164" fontId="5" fillId="19" borderId="86" xfId="0" applyNumberFormat="1" applyFont="1" applyFill="1" applyBorder="1" applyAlignment="1">
      <alignment horizontal="right"/>
    </xf>
    <xf numFmtId="164" fontId="6" fillId="16" borderId="32" xfId="0" applyNumberFormat="1" applyFont="1" applyFill="1" applyBorder="1"/>
    <xf numFmtId="164" fontId="6" fillId="16" borderId="9" xfId="0" applyNumberFormat="1" applyFont="1" applyFill="1" applyBorder="1"/>
    <xf numFmtId="164" fontId="6" fillId="16" borderId="29" xfId="0" applyNumberFormat="1" applyFont="1" applyFill="1" applyBorder="1"/>
    <xf numFmtId="164" fontId="6" fillId="16" borderId="82" xfId="0" applyNumberFormat="1" applyFont="1" applyFill="1" applyBorder="1"/>
    <xf numFmtId="2" fontId="4" fillId="20" borderId="41" xfId="0" applyNumberFormat="1" applyFont="1" applyFill="1" applyBorder="1" applyAlignment="1">
      <alignment vertical="center" wrapText="1"/>
    </xf>
    <xf numFmtId="164" fontId="6" fillId="13" borderId="29" xfId="0" applyNumberFormat="1" applyFont="1" applyFill="1" applyBorder="1"/>
    <xf numFmtId="164" fontId="5" fillId="13" borderId="42" xfId="0" applyNumberFormat="1" applyFont="1" applyFill="1" applyBorder="1"/>
    <xf numFmtId="2" fontId="6" fillId="20" borderId="71" xfId="0" applyNumberFormat="1" applyFont="1" applyFill="1" applyBorder="1" applyAlignment="1">
      <alignment vertical="center" wrapText="1"/>
    </xf>
    <xf numFmtId="164" fontId="6" fillId="13" borderId="8" xfId="0" applyNumberFormat="1" applyFont="1" applyFill="1" applyBorder="1"/>
    <xf numFmtId="164" fontId="6" fillId="13" borderId="88" xfId="0" applyNumberFormat="1" applyFont="1" applyFill="1" applyBorder="1"/>
    <xf numFmtId="2" fontId="4" fillId="20" borderId="71" xfId="0" applyNumberFormat="1" applyFont="1" applyFill="1" applyBorder="1" applyAlignment="1">
      <alignment vertical="center" wrapText="1"/>
    </xf>
    <xf numFmtId="44" fontId="6" fillId="13" borderId="8" xfId="0" applyNumberFormat="1" applyFont="1" applyFill="1" applyBorder="1"/>
    <xf numFmtId="44" fontId="6" fillId="13" borderId="88" xfId="0" applyNumberFormat="1" applyFont="1" applyFill="1" applyBorder="1"/>
    <xf numFmtId="2" fontId="4" fillId="20" borderId="71" xfId="0" applyNumberFormat="1" applyFont="1" applyFill="1" applyBorder="1" applyAlignment="1">
      <alignment horizontal="left" vertical="center" wrapText="1"/>
    </xf>
    <xf numFmtId="164" fontId="6" fillId="13" borderId="63" xfId="0" applyNumberFormat="1" applyFont="1" applyFill="1" applyBorder="1"/>
    <xf numFmtId="2" fontId="4" fillId="20" borderId="70" xfId="0" applyNumberFormat="1" applyFont="1" applyFill="1" applyBorder="1" applyAlignment="1">
      <alignment vertical="center" wrapText="1"/>
    </xf>
    <xf numFmtId="164" fontId="6" fillId="13" borderId="32" xfId="0" applyNumberFormat="1" applyFont="1" applyFill="1" applyBorder="1"/>
    <xf numFmtId="164" fontId="6" fillId="13" borderId="9" xfId="0" applyNumberFormat="1" applyFont="1" applyFill="1" applyBorder="1"/>
    <xf numFmtId="164" fontId="6" fillId="13" borderId="82" xfId="0" applyNumberFormat="1" applyFont="1" applyFill="1" applyBorder="1"/>
    <xf numFmtId="2" fontId="15" fillId="0" borderId="70" xfId="0" applyNumberFormat="1" applyFont="1" applyBorder="1" applyAlignment="1">
      <alignment vertical="center" wrapText="1"/>
    </xf>
    <xf numFmtId="0" fontId="0" fillId="0" borderId="27" xfId="0" applyBorder="1"/>
    <xf numFmtId="164" fontId="0" fillId="0" borderId="36" xfId="0" applyNumberFormat="1" applyBorder="1"/>
    <xf numFmtId="164" fontId="6" fillId="0" borderId="27" xfId="0" applyNumberFormat="1" applyFont="1" applyBorder="1"/>
    <xf numFmtId="164" fontId="6" fillId="0" borderId="34" xfId="0" applyNumberFormat="1" applyFont="1" applyBorder="1"/>
    <xf numFmtId="164" fontId="0" fillId="0" borderId="27" xfId="0" applyNumberFormat="1" applyBorder="1"/>
    <xf numFmtId="164" fontId="0" fillId="0" borderId="34" xfId="0" applyNumberFormat="1" applyBorder="1"/>
    <xf numFmtId="0" fontId="16" fillId="0" borderId="67" xfId="0" applyFont="1" applyBorder="1" applyAlignment="1">
      <alignment horizontal="center"/>
    </xf>
    <xf numFmtId="2" fontId="6" fillId="0" borderId="33" xfId="0" applyNumberFormat="1" applyFont="1" applyBorder="1" applyAlignment="1">
      <alignment vertical="top" wrapText="1"/>
    </xf>
    <xf numFmtId="2" fontId="4" fillId="0" borderId="33" xfId="0" applyNumberFormat="1" applyFont="1" applyBorder="1" applyAlignment="1">
      <alignment vertical="top" wrapText="1"/>
    </xf>
    <xf numFmtId="164" fontId="5" fillId="4" borderId="27" xfId="0" applyNumberFormat="1" applyFont="1" applyFill="1" applyBorder="1" applyAlignment="1">
      <alignment horizontal="center"/>
    </xf>
    <xf numFmtId="0" fontId="13" fillId="0" borderId="46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6" fillId="16" borderId="13" xfId="0" applyFont="1" applyFill="1" applyBorder="1" applyAlignment="1">
      <alignment horizontal="center"/>
    </xf>
    <xf numFmtId="0" fontId="16" fillId="16" borderId="3" xfId="0" applyFont="1" applyFill="1" applyBorder="1" applyAlignment="1">
      <alignment horizontal="center"/>
    </xf>
    <xf numFmtId="0" fontId="16" fillId="16" borderId="4" xfId="0" applyFont="1" applyFill="1" applyBorder="1" applyAlignment="1">
      <alignment horizontal="center"/>
    </xf>
    <xf numFmtId="0" fontId="16" fillId="0" borderId="67" xfId="0" applyFont="1" applyBorder="1" applyAlignment="1">
      <alignment horizontal="center"/>
    </xf>
    <xf numFmtId="0" fontId="16" fillId="0" borderId="68" xfId="0" applyFont="1" applyBorder="1" applyAlignment="1">
      <alignment horizontal="center"/>
    </xf>
    <xf numFmtId="2" fontId="5" fillId="3" borderId="13" xfId="0" applyNumberFormat="1" applyFont="1" applyFill="1" applyBorder="1" applyAlignment="1">
      <alignment horizontal="center" vertical="center" wrapText="1"/>
    </xf>
    <xf numFmtId="2" fontId="5" fillId="3" borderId="19" xfId="0" applyNumberFormat="1" applyFont="1" applyFill="1" applyBorder="1" applyAlignment="1">
      <alignment horizontal="center" vertical="center" wrapText="1"/>
    </xf>
    <xf numFmtId="164" fontId="9" fillId="3" borderId="13" xfId="0" applyNumberFormat="1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/>
    </xf>
    <xf numFmtId="164" fontId="9" fillId="3" borderId="14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5" fillId="4" borderId="12" xfId="0" applyNumberFormat="1" applyFont="1" applyFill="1" applyBorder="1" applyAlignment="1">
      <alignment horizontal="center" vertical="center"/>
    </xf>
    <xf numFmtId="164" fontId="5" fillId="4" borderId="32" xfId="0" applyNumberFormat="1" applyFont="1" applyFill="1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center"/>
    </xf>
    <xf numFmtId="164" fontId="5" fillId="4" borderId="5" xfId="0" applyNumberFormat="1" applyFont="1" applyFill="1" applyBorder="1" applyAlignment="1">
      <alignment horizontal="center"/>
    </xf>
    <xf numFmtId="164" fontId="5" fillId="4" borderId="16" xfId="0" applyNumberFormat="1" applyFont="1" applyFill="1" applyBorder="1" applyAlignment="1">
      <alignment horizontal="center" vertical="center"/>
    </xf>
    <xf numFmtId="164" fontId="5" fillId="4" borderId="37" xfId="0" applyNumberFormat="1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2" fontId="7" fillId="6" borderId="33" xfId="0" applyNumberFormat="1" applyFont="1" applyFill="1" applyBorder="1" applyAlignment="1"/>
    <xf numFmtId="0" fontId="0" fillId="0" borderId="27" xfId="0" applyBorder="1" applyAlignment="1"/>
    <xf numFmtId="0" fontId="0" fillId="0" borderId="34" xfId="0" applyBorder="1" applyAlignment="1"/>
    <xf numFmtId="0" fontId="18" fillId="2" borderId="1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5" fillId="4" borderId="27" xfId="0" applyNumberFormat="1" applyFont="1" applyFill="1" applyBorder="1" applyAlignment="1">
      <alignment horizontal="center" vertical="center"/>
    </xf>
    <xf numFmtId="164" fontId="5" fillId="4" borderId="27" xfId="0" applyNumberFormat="1" applyFont="1" applyFill="1" applyBorder="1" applyAlignment="1">
      <alignment horizontal="center"/>
    </xf>
    <xf numFmtId="164" fontId="5" fillId="4" borderId="34" xfId="0" applyNumberFormat="1" applyFont="1" applyFill="1" applyBorder="1" applyAlignment="1">
      <alignment horizontal="center" vertical="center"/>
    </xf>
    <xf numFmtId="2" fontId="7" fillId="6" borderId="19" xfId="0" applyNumberFormat="1" applyFont="1" applyFill="1" applyBorder="1" applyAlignment="1"/>
    <xf numFmtId="0" fontId="0" fillId="0" borderId="28" xfId="0" applyBorder="1" applyAlignment="1"/>
    <xf numFmtId="0" fontId="0" fillId="0" borderId="17" xfId="0" applyBorder="1" applyAlignment="1"/>
    <xf numFmtId="2" fontId="7" fillId="6" borderId="22" xfId="0" applyNumberFormat="1" applyFont="1" applyFill="1" applyBorder="1" applyAlignment="1"/>
    <xf numFmtId="0" fontId="0" fillId="0" borderId="31" xfId="0" applyBorder="1" applyAlignment="1"/>
    <xf numFmtId="0" fontId="0" fillId="0" borderId="35" xfId="0" applyBorder="1" applyAlignment="1"/>
    <xf numFmtId="164" fontId="0" fillId="0" borderId="12" xfId="0" applyNumberFormat="1" applyBorder="1" applyAlignment="1"/>
    <xf numFmtId="0" fontId="0" fillId="0" borderId="32" xfId="0" applyBorder="1" applyAlignment="1"/>
    <xf numFmtId="164" fontId="0" fillId="0" borderId="36" xfId="0" applyNumberFormat="1" applyBorder="1" applyAlignment="1"/>
    <xf numFmtId="0" fontId="0" fillId="0" borderId="37" xfId="0" applyBorder="1" applyAlignment="1"/>
    <xf numFmtId="2" fontId="5" fillId="6" borderId="33" xfId="0" applyNumberFormat="1" applyFont="1" applyFill="1" applyBorder="1" applyAlignment="1"/>
    <xf numFmtId="2" fontId="5" fillId="6" borderId="19" xfId="0" applyNumberFormat="1" applyFont="1" applyFill="1" applyBorder="1" applyAlignment="1"/>
    <xf numFmtId="164" fontId="5" fillId="7" borderId="2" xfId="0" applyNumberFormat="1" applyFont="1" applyFill="1" applyBorder="1" applyAlignment="1"/>
    <xf numFmtId="164" fontId="5" fillId="7" borderId="15" xfId="0" applyNumberFormat="1" applyFont="1" applyFill="1" applyBorder="1" applyAlignment="1"/>
    <xf numFmtId="2" fontId="6" fillId="0" borderId="33" xfId="0" applyNumberFormat="1" applyFont="1" applyBorder="1" applyAlignment="1">
      <alignment vertical="top" wrapText="1"/>
    </xf>
    <xf numFmtId="2" fontId="4" fillId="0" borderId="33" xfId="0" applyNumberFormat="1" applyFont="1" applyBorder="1" applyAlignment="1">
      <alignment vertical="top" wrapText="1"/>
    </xf>
    <xf numFmtId="164" fontId="5" fillId="7" borderId="29" xfId="0" applyNumberFormat="1" applyFont="1" applyFill="1" applyBorder="1" applyAlignment="1">
      <alignment horizontal="right"/>
    </xf>
    <xf numFmtId="164" fontId="5" fillId="7" borderId="30" xfId="0" applyNumberFormat="1" applyFont="1" applyFill="1" applyBorder="1" applyAlignment="1">
      <alignment horizontal="right"/>
    </xf>
    <xf numFmtId="2" fontId="4" fillId="0" borderId="14" xfId="0" applyNumberFormat="1" applyFont="1" applyBorder="1" applyAlignment="1">
      <alignment vertical="top" wrapText="1"/>
    </xf>
    <xf numFmtId="164" fontId="6" fillId="0" borderId="27" xfId="0" applyNumberFormat="1" applyFont="1" applyBorder="1" applyAlignment="1"/>
    <xf numFmtId="164" fontId="6" fillId="0" borderId="34" xfId="0" applyNumberFormat="1" applyFont="1" applyBorder="1" applyAlignment="1"/>
    <xf numFmtId="164" fontId="0" fillId="0" borderId="27" xfId="0" applyNumberFormat="1" applyBorder="1" applyAlignment="1"/>
    <xf numFmtId="164" fontId="0" fillId="0" borderId="34" xfId="0" applyNumberFormat="1" applyBorder="1" applyAlignment="1"/>
    <xf numFmtId="2" fontId="5" fillId="6" borderId="22" xfId="0" applyNumberFormat="1" applyFont="1" applyFill="1" applyBorder="1" applyAlignment="1"/>
    <xf numFmtId="2" fontId="5" fillId="6" borderId="31" xfId="0" applyNumberFormat="1" applyFont="1" applyFill="1" applyBorder="1" applyAlignment="1"/>
    <xf numFmtId="2" fontId="5" fillId="6" borderId="35" xfId="0" applyNumberFormat="1" applyFont="1" applyFill="1" applyBorder="1" applyAlignment="1"/>
    <xf numFmtId="2" fontId="6" fillId="0" borderId="91" xfId="0" applyNumberFormat="1" applyFont="1" applyBorder="1" applyAlignment="1">
      <alignment vertical="top" wrapText="1"/>
    </xf>
    <xf numFmtId="2" fontId="6" fillId="0" borderId="64" xfId="0" applyNumberFormat="1" applyFont="1" applyBorder="1" applyAlignment="1">
      <alignment vertical="top" wrapText="1"/>
    </xf>
    <xf numFmtId="0" fontId="0" fillId="0" borderId="12" xfId="0" applyBorder="1" applyAlignment="1"/>
    <xf numFmtId="0" fontId="0" fillId="0" borderId="11" xfId="0" applyBorder="1" applyAlignment="1"/>
    <xf numFmtId="164" fontId="0" fillId="0" borderId="11" xfId="0" applyNumberFormat="1" applyBorder="1" applyAlignment="1"/>
    <xf numFmtId="164" fontId="6" fillId="0" borderId="12" xfId="0" applyNumberFormat="1" applyFont="1" applyBorder="1" applyAlignment="1"/>
    <xf numFmtId="164" fontId="6" fillId="0" borderId="11" xfId="0" applyNumberFormat="1" applyFont="1" applyBorder="1" applyAlignment="1"/>
    <xf numFmtId="164" fontId="6" fillId="0" borderId="36" xfId="0" applyNumberFormat="1" applyFont="1" applyBorder="1" applyAlignment="1"/>
    <xf numFmtId="164" fontId="6" fillId="0" borderId="90" xfId="0" applyNumberFormat="1" applyFont="1" applyBorder="1" applyAlignment="1"/>
    <xf numFmtId="0" fontId="13" fillId="0" borderId="46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left" vertical="center" wrapText="1"/>
    </xf>
    <xf numFmtId="0" fontId="0" fillId="0" borderId="50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0" fillId="10" borderId="39" xfId="0" applyFont="1" applyFill="1" applyBorder="1" applyAlignment="1">
      <alignment horizontal="center"/>
    </xf>
    <xf numFmtId="0" fontId="10" fillId="10" borderId="40" xfId="0" applyFont="1" applyFill="1" applyBorder="1" applyAlignment="1">
      <alignment horizontal="center"/>
    </xf>
    <xf numFmtId="0" fontId="10" fillId="10" borderId="41" xfId="0" applyFont="1" applyFill="1" applyBorder="1" applyAlignment="1">
      <alignment horizontal="center"/>
    </xf>
    <xf numFmtId="0" fontId="8" fillId="10" borderId="42" xfId="0" applyFont="1" applyFill="1" applyBorder="1" applyAlignment="1">
      <alignment horizontal="center" wrapText="1"/>
    </xf>
    <xf numFmtId="0" fontId="8" fillId="10" borderId="0" xfId="0" applyFont="1" applyFill="1" applyAlignment="1">
      <alignment horizontal="center" wrapText="1"/>
    </xf>
    <xf numFmtId="0" fontId="8" fillId="10" borderId="9" xfId="0" applyFont="1" applyFill="1" applyBorder="1" applyAlignment="1">
      <alignment horizontal="center" wrapText="1"/>
    </xf>
    <xf numFmtId="0" fontId="11" fillId="11" borderId="38" xfId="0" applyFont="1" applyFill="1" applyBorder="1" applyAlignment="1">
      <alignment horizontal="center" vertical="center"/>
    </xf>
    <xf numFmtId="0" fontId="11" fillId="11" borderId="28" xfId="0" applyFont="1" applyFill="1" applyBorder="1" applyAlignment="1">
      <alignment horizontal="center" vertical="center"/>
    </xf>
    <xf numFmtId="0" fontId="11" fillId="11" borderId="44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left" vertical="top" wrapText="1"/>
    </xf>
    <xf numFmtId="0" fontId="15" fillId="0" borderId="47" xfId="0" applyFont="1" applyBorder="1" applyAlignment="1">
      <alignment horizontal="left" vertical="top" wrapText="1"/>
    </xf>
    <xf numFmtId="0" fontId="15" fillId="0" borderId="48" xfId="0" applyFont="1" applyBorder="1" applyAlignment="1">
      <alignment horizontal="left" vertical="top" wrapText="1"/>
    </xf>
    <xf numFmtId="0" fontId="13" fillId="0" borderId="46" xfId="0" applyFont="1" applyBorder="1" applyAlignment="1">
      <alignment horizontal="left" vertical="top" wrapText="1"/>
    </xf>
    <xf numFmtId="0" fontId="13" fillId="0" borderId="47" xfId="0" applyFont="1" applyBorder="1" applyAlignment="1">
      <alignment horizontal="left" vertical="top" wrapText="1"/>
    </xf>
    <xf numFmtId="0" fontId="13" fillId="0" borderId="48" xfId="0" applyFont="1" applyBorder="1" applyAlignment="1">
      <alignment horizontal="left" vertical="top" wrapText="1"/>
    </xf>
    <xf numFmtId="2" fontId="15" fillId="0" borderId="71" xfId="0" applyNumberFormat="1" applyFont="1" applyBorder="1" applyAlignment="1">
      <alignment vertical="center" wrapText="1"/>
    </xf>
  </cellXfs>
  <cellStyles count="1">
    <cellStyle name="Normal" xfId="0" builtinId="0"/>
  </cellStyles>
  <dxfs count="7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64" formatCode="_([$$-409]* #,##0.00_);_([$$-409]* \(#,##0.00\);_([$$-409]* &quot;-&quot;??_);_(@_)"/>
      <fill>
        <patternFill patternType="solid">
          <fgColor indexed="64"/>
          <bgColor theme="0"/>
        </patternFill>
      </fill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2" formatCode="0.0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4" formatCode="_(&quot;$&quot;* #,##0.00_);_(&quot;$&quot;* \(#,##0.00\);_(&quot;$&quot;* &quot;-&quot;??_);_(@_)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4" formatCode="_(&quot;$&quot;* #,##0.00_);_(&quot;$&quot;* \(#,##0.00\);_(&quot;$&quot;* &quot;-&quot;??_);_(@_)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4" formatCode="_(&quot;$&quot;* #,##0.00_);_(&quot;$&quot;* \(#,##0.00\);_(&quot;$&quot;* &quot;-&quot;??_);_(@_)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4" formatCode="_(&quot;$&quot;* #,##0.00_);_(&quot;$&quot;* \(#,##0.00\);_(&quot;$&quot;* &quot;-&quot;??_);_(@_)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4" formatCode="_(&quot;$&quot;* #,##0.00_);_(&quot;$&quot;* \(#,##0.00\);_(&quot;$&quot;* &quot;-&quot;??_);_(@_)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alignment horizontal="left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/>
        <top style="medium">
          <color indexed="64"/>
        </top>
        <bottom/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  <alignment horizontal="general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bottom style="medium">
          <color indexed="64"/>
        </bottom>
      </border>
    </dxf>
    <dxf>
      <border outline="0">
        <left style="medium">
          <color rgb="FF000000"/>
        </left>
        <right style="thin">
          <color indexed="64"/>
        </right>
        <top style="thin">
          <color indexed="64"/>
        </top>
      </border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[$$-409]* #,##0.00_);_([$$-409]* \(#,##0.00\);_([$$-409]* &quot;-&quot;??_);_(@_)"/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Medium9"/>
  <colors>
    <mruColors>
      <color rgb="FFFFFFFF"/>
      <color rgb="FFFAFAA5"/>
      <color rgb="FFFCFC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18DEBD-82E3-42E4-BFAD-57C0670E5BE7}" name="Table1" displayName="Table1" ref="A10:E18" totalsRowShown="0" headerRowDxfId="71" dataDxfId="70" headerRowBorderDxfId="68" tableBorderDxfId="69">
  <autoFilter ref="A10:E18" xr:uid="{7918DEBD-82E3-42E4-BFAD-57C0670E5BE7}"/>
  <tableColumns count="5">
    <tableColumn id="1" xr3:uid="{58B52842-679C-4AD4-B44D-F3F3F1A06EA5}" name="Personnel I: Position Title, # of individuals with this title" dataDxfId="67"/>
    <tableColumn id="2" xr3:uid="{158F89CA-3589-4B08-BC5A-4F489CF12048}" name="ARC " dataDxfId="66"/>
    <tableColumn id="3" xr3:uid="{8E0333CC-2645-48CC-B8B8-1B47B689B35C}" name="Cost-Share Cash" dataDxfId="65"/>
    <tableColumn id="4" xr3:uid="{CA0B599A-DDA2-4FD8-89A7-4184C3B8CF0F}" name="Cost-Share In-Kind" dataDxfId="64"/>
    <tableColumn id="5" xr3:uid="{18F4F5AF-B1FF-478B-A8AC-5735D2805DBC}" name="Total" dataDxfId="63">
      <calculatedColumnFormula>SUM(B11:D11)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5D3030-076D-48CA-B9B7-A6C8CC33125B}" name="Table4" displayName="Table4" ref="A21:E28" totalsRowShown="0" tableBorderDxfId="62">
  <autoFilter ref="A21:E28" xr:uid="{105D3030-076D-48CA-B9B7-A6C8CC33125B}"/>
  <tableColumns count="5">
    <tableColumn id="1" xr3:uid="{D06BACE3-7376-4D6F-88CE-95C74CD83BF6}" name="Fringe Benefits " dataDxfId="61"/>
    <tableColumn id="2" xr3:uid="{2731A111-F904-4884-BED4-8159B81C786B}" name="ARC " dataDxfId="60"/>
    <tableColumn id="3" xr3:uid="{39511163-1F8D-4167-9D50-466B3C3C056D}" name="Cost-Share Cash" dataDxfId="59"/>
    <tableColumn id="4" xr3:uid="{35A7CAAF-11F2-42CE-8304-A56D0462E0F0}" name="Cost-Share In-Kind" dataDxfId="58"/>
    <tableColumn id="5" xr3:uid="{DF80816C-0B3C-49E7-BBAA-AD9F6B542267}" name="Total" dataDxfId="57">
      <calculatedColumnFormula>SUM(B22:D22)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3A18222-1F00-476E-B728-CF0AF143F862}" name="Table5" displayName="Table5" ref="A30:E37" totalsRowShown="0" headerRowDxfId="56" dataDxfId="55" headerRowBorderDxfId="53" tableBorderDxfId="54" totalsRowBorderDxfId="52">
  <autoFilter ref="A30:E37" xr:uid="{E3A18222-1F00-476E-B728-CF0AF143F862}"/>
  <tableColumns count="5">
    <tableColumn id="1" xr3:uid="{04D2B14C-8946-4A06-8950-3CB2AF7E8D59}" name="Travel " dataDxfId="51"/>
    <tableColumn id="2" xr3:uid="{3659F894-1188-4CCE-B201-BDF4FC10D68B}" name="ARC " dataDxfId="50"/>
    <tableColumn id="3" xr3:uid="{4D422AF2-C662-476B-937D-11F01639CBCA}" name="Cost-Share Cash" dataDxfId="49"/>
    <tableColumn id="4" xr3:uid="{DAD684F1-5CD9-429A-86CB-FA7726C493A9}" name="Cost-Share In-Kind" dataDxfId="48"/>
    <tableColumn id="5" xr3:uid="{A1259C6B-40E1-4FB4-B17E-81DAA7AD6B5D}" name="Total" dataDxfId="47">
      <calculatedColumnFormula>SUM(B31:D31)</calculatedColumnFormula>
    </tableColumn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D826017-C1A5-4199-8033-60348B61EE76}" name="Table6" displayName="Table6" ref="A39:E45" totalsRowShown="0" headerRowDxfId="46" dataDxfId="45" headerRowBorderDxfId="43" tableBorderDxfId="44" totalsRowBorderDxfId="42">
  <autoFilter ref="A39:E45" xr:uid="{AD826017-C1A5-4199-8033-60348B61EE76}"/>
  <tableColumns count="5">
    <tableColumn id="1" xr3:uid="{9887B46F-435C-491C-9B14-F9CF669517C6}" name="Equipment" dataDxfId="41"/>
    <tableColumn id="2" xr3:uid="{886AFB20-335C-4600-8C9A-95EDE033F21D}" name="ARC " dataDxfId="40"/>
    <tableColumn id="3" xr3:uid="{86B7898B-0DC1-4F0E-A18C-0AD2469FE2E9}" name="Cost-Share Cash" dataDxfId="39"/>
    <tableColumn id="4" xr3:uid="{BFF6DC96-F23E-4A5B-A3A9-9EBFC1A44F46}" name="Cost-Share In-Kind" dataDxfId="38"/>
    <tableColumn id="5" xr3:uid="{B2130E91-ACE8-4873-91BF-FBE8FF98FAC7}" name="Total" dataDxfId="37">
      <calculatedColumnFormula>SUM(B40:D40)</calculatedColumnFormula>
    </tableColumn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96A1FCE-2369-463D-8A90-8A501F0360D9}" name="Table7" displayName="Table7" ref="A47:E52" totalsRowShown="0" headerRowDxfId="36" dataDxfId="35" headerRowBorderDxfId="33" tableBorderDxfId="34" totalsRowBorderDxfId="32">
  <autoFilter ref="A47:E52" xr:uid="{196A1FCE-2369-463D-8A90-8A501F0360D9}"/>
  <tableColumns count="5">
    <tableColumn id="1" xr3:uid="{1CA238CE-6AA1-4344-A397-57C2C781899A}" name="Supplies " dataDxfId="31"/>
    <tableColumn id="2" xr3:uid="{4DEE92A3-3659-45CE-A9FA-57B911A59DB1}" name="ARC " dataDxfId="30"/>
    <tableColumn id="3" xr3:uid="{6C2FF2D5-EE52-4EE7-B988-9680583FA688}" name="Cost-Share Cash" dataDxfId="29"/>
    <tableColumn id="4" xr3:uid="{DD17074F-B4C1-48B5-8113-EDBA268D57E7}" name="Cost-Share In-Kind" dataDxfId="28"/>
    <tableColumn id="5" xr3:uid="{8E5153D7-5EA6-46A0-B4C1-7B1809710E9A}" name="Total" dataDxfId="27">
      <calculatedColumnFormula>SUM(B48:D48)</calculatedColumnFormula>
    </tableColumn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0CCB148-2F9A-49D5-8937-D4931266B196}" name="Table8" displayName="Table8" ref="A54:E60" totalsRowShown="0" headerRowDxfId="26" dataDxfId="25" headerRowBorderDxfId="23" tableBorderDxfId="24" totalsRowBorderDxfId="22">
  <autoFilter ref="A54:E60" xr:uid="{F0CCB148-2F9A-49D5-8937-D4931266B196}"/>
  <tableColumns count="5">
    <tableColumn id="1" xr3:uid="{1FAADDA2-1F9A-4731-8204-1EA7D37E6552}" name="Contractual" dataDxfId="21"/>
    <tableColumn id="2" xr3:uid="{A57600F7-6651-45F3-AB69-D7FF8218717C}" name="ARC " dataDxfId="20"/>
    <tableColumn id="3" xr3:uid="{099F43D1-8460-4D4F-8D57-44328A69471A}" name="Cost-Share Cash" dataDxfId="19"/>
    <tableColumn id="4" xr3:uid="{91B30E17-B108-4076-82D3-3E6EBD92BD89}" name="Cost-Share In-Kind" dataDxfId="18"/>
    <tableColumn id="5" xr3:uid="{7886BFE0-9CF1-4C01-AC58-0679D75BF80D}" name="Total" dataDxfId="17">
      <calculatedColumnFormula>SUM(B55:D55)</calculatedColumnFormula>
    </tableColumn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54B243-FC3A-46C3-A0BC-1444CDB3A246}" name="Table9" displayName="Table9" ref="A62:E67" totalsRowShown="0" headerRowDxfId="16" dataDxfId="15" headerRowBorderDxfId="13" tableBorderDxfId="14" totalsRowBorderDxfId="12">
  <autoFilter ref="A62:E67" xr:uid="{0554B243-FC3A-46C3-A0BC-1444CDB3A246}"/>
  <tableColumns count="5">
    <tableColumn id="1" xr3:uid="{78AF13A8-7541-4EEE-A3F4-800222E698A6}" name="Other" dataDxfId="11"/>
    <tableColumn id="2" xr3:uid="{9C12A404-D12B-4B8F-9799-5382FEC641D5}" name="ARC " dataDxfId="10"/>
    <tableColumn id="3" xr3:uid="{424F9663-144B-4FC0-852A-F91F6F745B56}" name="Cost-Share Cash" dataDxfId="9"/>
    <tableColumn id="4" xr3:uid="{10C3C29A-FD32-40C1-B0A9-332165485F9B}" name="Cost-Share In-Kind" dataDxfId="8"/>
    <tableColumn id="5" xr3:uid="{EAAF4D3A-9AF0-40A7-894E-4C5601C7340D}" name="Total" dataDxfId="7">
      <calculatedColumnFormula>SUM(B63:D63)</calculatedColumnFormula>
    </tableColumn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C5FE832-C331-4444-AFF6-6B39510E8270}" name="Table10" displayName="Table10" ref="A70:E73" totalsRowShown="0" headerRowDxfId="6" tableBorderDxfId="5">
  <autoFilter ref="A70:E73" xr:uid="{8C5FE832-C331-4444-AFF6-6B39510E8270}"/>
  <tableColumns count="5">
    <tableColumn id="1" xr3:uid="{D742B8FA-BB75-4CA8-AA27-6B4DBAA7456E}" name="TOTAL INDIRECT CHARGES" dataDxfId="4"/>
    <tableColumn id="2" xr3:uid="{EA161308-F151-48D2-9773-E97E44BF41A4}" name="ARC " dataDxfId="3"/>
    <tableColumn id="3" xr3:uid="{B01536FA-0C31-4E31-B836-0EA8748B0225}" name="Cost-Share Cash" dataDxfId="2"/>
    <tableColumn id="4" xr3:uid="{28BD325D-B04F-4776-A9EB-27B17875EF62}" name="Cost-Share In-Kind" dataDxfId="1"/>
    <tableColumn id="5" xr3:uid="{8FE6F810-3B9A-4910-ABA5-D153245BB917}" name="Total" dataDxfId="0">
      <calculatedColumnFormula>SUM(Table10[[#This Row],[ARC ]:[Cost-Share In-Kind]])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2"/>
  <sheetViews>
    <sheetView tabSelected="1" topLeftCell="A41" zoomScaleNormal="100" workbookViewId="0">
      <selection activeCell="B49" sqref="B49"/>
    </sheetView>
  </sheetViews>
  <sheetFormatPr defaultRowHeight="24.75" customHeight="1"/>
  <cols>
    <col min="1" max="1" width="92.42578125" style="7" customWidth="1"/>
    <col min="2" max="2" width="20.85546875" style="1" customWidth="1"/>
    <col min="3" max="3" width="27.5703125" style="1" customWidth="1"/>
    <col min="4" max="4" width="29.140625" style="1" customWidth="1"/>
    <col min="5" max="5" width="22.5703125" style="1" customWidth="1"/>
  </cols>
  <sheetData>
    <row r="1" spans="1:5" ht="42.6" customHeight="1">
      <c r="A1" s="229" t="s">
        <v>0</v>
      </c>
      <c r="B1" s="230"/>
      <c r="C1" s="230"/>
      <c r="D1" s="230"/>
      <c r="E1" s="231"/>
    </row>
    <row r="2" spans="1:5" ht="22.5" customHeight="1">
      <c r="A2" s="244" t="s">
        <v>1</v>
      </c>
      <c r="B2" s="245"/>
      <c r="C2" s="245"/>
      <c r="D2" s="245"/>
      <c r="E2" s="246"/>
    </row>
    <row r="3" spans="1:5" ht="24.75" customHeight="1">
      <c r="A3" s="232" t="s">
        <v>2</v>
      </c>
      <c r="B3" s="233"/>
      <c r="C3" s="233"/>
      <c r="D3" s="233"/>
      <c r="E3" s="234"/>
    </row>
    <row r="4" spans="1:5" ht="24.75" customHeight="1">
      <c r="A4" s="235" t="s">
        <v>3</v>
      </c>
      <c r="B4" s="236"/>
      <c r="C4" s="236"/>
      <c r="D4" s="236"/>
      <c r="E4" s="237"/>
    </row>
    <row r="5" spans="1:5" ht="24.75" customHeight="1">
      <c r="A5" s="235"/>
      <c r="B5" s="236"/>
      <c r="C5" s="236"/>
      <c r="D5" s="236"/>
      <c r="E5" s="237"/>
    </row>
    <row r="6" spans="1:5" ht="24.75" customHeight="1">
      <c r="A6" s="221" t="s">
        <v>4</v>
      </c>
      <c r="B6" s="223" t="s">
        <v>5</v>
      </c>
      <c r="C6" s="224"/>
      <c r="D6" s="224"/>
      <c r="E6" s="225"/>
    </row>
    <row r="7" spans="1:5" ht="24.75" customHeight="1">
      <c r="A7" s="222"/>
      <c r="B7" s="226"/>
      <c r="C7" s="227"/>
      <c r="D7" s="227"/>
      <c r="E7" s="228"/>
    </row>
    <row r="8" spans="1:5" ht="15">
      <c r="A8" s="94" t="s">
        <v>6</v>
      </c>
      <c r="B8" s="238" t="s">
        <v>7</v>
      </c>
      <c r="C8" s="240" t="s">
        <v>8</v>
      </c>
      <c r="D8" s="241"/>
      <c r="E8" s="242" t="s">
        <v>9</v>
      </c>
    </row>
    <row r="9" spans="1:5" ht="15.75" thickBot="1">
      <c r="A9" s="109" t="s">
        <v>10</v>
      </c>
      <c r="B9" s="239"/>
      <c r="C9" s="110" t="s">
        <v>11</v>
      </c>
      <c r="D9" s="110" t="s">
        <v>12</v>
      </c>
      <c r="E9" s="243"/>
    </row>
    <row r="10" spans="1:5" ht="15.75" thickBot="1">
      <c r="A10" s="115" t="s">
        <v>13</v>
      </c>
      <c r="B10" s="139" t="s">
        <v>14</v>
      </c>
      <c r="C10" s="140" t="s">
        <v>15</v>
      </c>
      <c r="D10" s="141" t="s">
        <v>16</v>
      </c>
      <c r="E10" s="116" t="s">
        <v>17</v>
      </c>
    </row>
    <row r="11" spans="1:5" ht="45">
      <c r="A11" s="114" t="s">
        <v>18</v>
      </c>
      <c r="B11" s="117"/>
      <c r="C11" s="117"/>
      <c r="D11" s="117"/>
      <c r="E11" s="117">
        <f>SUM(B11:D11)</f>
        <v>0</v>
      </c>
    </row>
    <row r="12" spans="1:5" ht="15">
      <c r="A12" s="125"/>
      <c r="B12" s="117"/>
      <c r="C12" s="117"/>
      <c r="D12" s="117"/>
      <c r="E12" s="117">
        <f>SUM(B12:D12)</f>
        <v>0</v>
      </c>
    </row>
    <row r="13" spans="1:5" ht="15">
      <c r="A13" s="118" t="s">
        <v>19</v>
      </c>
      <c r="B13" s="105" t="s">
        <v>20</v>
      </c>
      <c r="C13" s="106"/>
      <c r="D13" s="106"/>
      <c r="E13" s="119"/>
    </row>
    <row r="14" spans="1:5" ht="45.75" customHeight="1">
      <c r="A14" s="120" t="s">
        <v>21</v>
      </c>
      <c r="B14" s="104"/>
      <c r="C14" s="104"/>
      <c r="D14" s="104"/>
      <c r="E14" s="103">
        <f>SUM(B14:D14)</f>
        <v>0</v>
      </c>
    </row>
    <row r="15" spans="1:5" ht="16.5" customHeight="1">
      <c r="A15" s="107"/>
      <c r="B15" s="101"/>
      <c r="C15" s="101"/>
      <c r="D15" s="101"/>
      <c r="E15" s="108">
        <f>SUM(B15:D15)</f>
        <v>0</v>
      </c>
    </row>
    <row r="16" spans="1:5" ht="15">
      <c r="A16" s="123" t="s">
        <v>22</v>
      </c>
      <c r="B16" s="105" t="s">
        <v>20</v>
      </c>
      <c r="C16" s="106"/>
      <c r="D16" s="106"/>
      <c r="E16" s="119"/>
    </row>
    <row r="17" spans="1:5" ht="43.5" customHeight="1">
      <c r="A17" s="121" t="s">
        <v>21</v>
      </c>
      <c r="B17" s="122"/>
      <c r="C17" s="122"/>
      <c r="D17" s="122"/>
      <c r="E17" s="117">
        <f>SUM(B17:D17)</f>
        <v>0</v>
      </c>
    </row>
    <row r="18" spans="1:5" ht="15.75" customHeight="1">
      <c r="A18" s="111"/>
      <c r="B18" s="112"/>
      <c r="C18" s="112"/>
      <c r="D18" s="112"/>
      <c r="E18" s="113">
        <f>SUM(B18:D18)</f>
        <v>0</v>
      </c>
    </row>
    <row r="19" spans="1:5" ht="1.5" customHeight="1" thickBot="1">
      <c r="A19" s="124"/>
      <c r="B19" s="101"/>
      <c r="C19" s="101"/>
      <c r="D19" s="101"/>
      <c r="E19" s="102">
        <f t="shared" ref="E19" si="0">SUM(B19:D20)</f>
        <v>0</v>
      </c>
    </row>
    <row r="20" spans="1:5" ht="15.75" thickBot="1">
      <c r="A20" s="133" t="s">
        <v>23</v>
      </c>
      <c r="B20" s="134">
        <f>SUM(Table1[[ARC ]])</f>
        <v>0</v>
      </c>
      <c r="C20" s="135">
        <f>SUM(Table1[Cost-Share Cash])</f>
        <v>0</v>
      </c>
      <c r="D20" s="135">
        <f>SUM(Table1[Cost-Share In-Kind])</f>
        <v>0</v>
      </c>
      <c r="E20" s="136">
        <f>SUM(B20:D20)</f>
        <v>0</v>
      </c>
    </row>
    <row r="21" spans="1:5" ht="15.75" thickBot="1">
      <c r="A21" s="130" t="s">
        <v>24</v>
      </c>
      <c r="B21" s="139" t="s">
        <v>14</v>
      </c>
      <c r="C21" s="140" t="s">
        <v>15</v>
      </c>
      <c r="D21" s="141" t="s">
        <v>16</v>
      </c>
      <c r="E21" s="142" t="s">
        <v>17</v>
      </c>
    </row>
    <row r="22" spans="1:5" ht="15.75" thickBot="1">
      <c r="A22" s="186"/>
      <c r="B22" s="187"/>
      <c r="C22" s="188"/>
      <c r="D22" s="176"/>
      <c r="E22" s="189">
        <f>SUM(B22:D22)</f>
        <v>0</v>
      </c>
    </row>
    <row r="23" spans="1:5" ht="65.25" customHeight="1">
      <c r="A23" s="190" t="s">
        <v>25</v>
      </c>
      <c r="B23" s="126"/>
      <c r="C23" s="127"/>
      <c r="D23" s="129"/>
      <c r="E23" s="132">
        <f>SUM(B23:D23)</f>
        <v>0</v>
      </c>
    </row>
    <row r="24" spans="1:5" ht="15.75" thickBot="1">
      <c r="A24" s="131"/>
      <c r="B24" s="126"/>
      <c r="C24" s="127"/>
      <c r="D24" s="129"/>
      <c r="E24" s="132">
        <f t="shared" ref="E24:E28" si="1">SUM(B24:D24)</f>
        <v>0</v>
      </c>
    </row>
    <row r="25" spans="1:5" ht="15.75" thickBot="1">
      <c r="A25" s="131"/>
      <c r="B25" s="126"/>
      <c r="C25" s="127"/>
      <c r="D25" s="129"/>
      <c r="E25" s="132">
        <f>SUM(B25:D25)</f>
        <v>0</v>
      </c>
    </row>
    <row r="26" spans="1:5" ht="15.75" thickBot="1">
      <c r="A26" s="131"/>
      <c r="B26" s="126"/>
      <c r="C26" s="127"/>
      <c r="D26" s="129"/>
      <c r="E26" s="132">
        <f t="shared" si="1"/>
        <v>0</v>
      </c>
    </row>
    <row r="27" spans="1:5" ht="15.75" thickBot="1">
      <c r="A27" s="131"/>
      <c r="B27" s="126"/>
      <c r="C27" s="127"/>
      <c r="D27" s="129"/>
      <c r="E27" s="132">
        <f t="shared" si="1"/>
        <v>0</v>
      </c>
    </row>
    <row r="28" spans="1:5" ht="15" customHeight="1">
      <c r="A28" s="131"/>
      <c r="B28" s="126"/>
      <c r="C28" s="127"/>
      <c r="D28" s="129"/>
      <c r="E28" s="132">
        <f t="shared" si="1"/>
        <v>0</v>
      </c>
    </row>
    <row r="29" spans="1:5" ht="15" customHeight="1" thickBot="1">
      <c r="A29" s="147" t="s">
        <v>26</v>
      </c>
      <c r="B29" s="148">
        <f>SUBTOTAL(109,Table4[[ARC ]])</f>
        <v>0</v>
      </c>
      <c r="C29" s="149">
        <f>SUBTOTAL(109,Table4[Cost-Share Cash])</f>
        <v>0</v>
      </c>
      <c r="D29" s="149">
        <f>SUBTOTAL(109,Table4[Cost-Share In-Kind])</f>
        <v>0</v>
      </c>
      <c r="E29" s="150">
        <f>SUM(B29:D29)</f>
        <v>0</v>
      </c>
    </row>
    <row r="30" spans="1:5" ht="15" customHeight="1">
      <c r="A30" s="143" t="s">
        <v>27</v>
      </c>
      <c r="B30" s="139" t="s">
        <v>14</v>
      </c>
      <c r="C30" s="140" t="s">
        <v>15</v>
      </c>
      <c r="D30" s="141" t="s">
        <v>16</v>
      </c>
      <c r="E30" s="142" t="s">
        <v>17</v>
      </c>
    </row>
    <row r="31" spans="1:5" ht="15" customHeight="1">
      <c r="A31" s="175"/>
      <c r="B31" s="185"/>
      <c r="C31" s="185"/>
      <c r="D31" s="185"/>
      <c r="E31" s="180">
        <f>SUM(B31:D31)</f>
        <v>0</v>
      </c>
    </row>
    <row r="32" spans="1:5" ht="72" customHeight="1">
      <c r="A32" s="151" t="s">
        <v>28</v>
      </c>
      <c r="B32" s="19"/>
      <c r="C32" s="19"/>
      <c r="D32" s="19"/>
      <c r="E32" s="146">
        <f t="shared" ref="E32:E69" si="2">SUM(B32:D32)</f>
        <v>0</v>
      </c>
    </row>
    <row r="33" spans="1:5" ht="15" customHeight="1">
      <c r="A33" s="144"/>
      <c r="B33" s="91"/>
      <c r="C33" s="91"/>
      <c r="D33" s="91"/>
      <c r="E33" s="146">
        <f t="shared" si="2"/>
        <v>0</v>
      </c>
    </row>
    <row r="34" spans="1:5" ht="15" customHeight="1">
      <c r="A34" s="144"/>
      <c r="B34" s="91"/>
      <c r="C34" s="91"/>
      <c r="D34" s="91"/>
      <c r="E34" s="146">
        <f t="shared" si="2"/>
        <v>0</v>
      </c>
    </row>
    <row r="35" spans="1:5" ht="15" customHeight="1">
      <c r="A35" s="145"/>
      <c r="B35" s="91"/>
      <c r="C35" s="91"/>
      <c r="D35" s="91"/>
      <c r="E35" s="146">
        <f>SUM(B35:D35)</f>
        <v>0</v>
      </c>
    </row>
    <row r="36" spans="1:5" ht="15" customHeight="1">
      <c r="A36" s="145"/>
      <c r="B36" s="91"/>
      <c r="C36" s="91"/>
      <c r="D36" s="91"/>
      <c r="E36" s="146">
        <f t="shared" si="2"/>
        <v>0</v>
      </c>
    </row>
    <row r="37" spans="1:5" ht="15" customHeight="1">
      <c r="A37" s="145"/>
      <c r="B37" s="91"/>
      <c r="C37" s="91"/>
      <c r="D37" s="91"/>
      <c r="E37" s="146">
        <f t="shared" si="2"/>
        <v>0</v>
      </c>
    </row>
    <row r="38" spans="1:5" ht="15" customHeight="1" thickBot="1">
      <c r="A38" s="147" t="s">
        <v>29</v>
      </c>
      <c r="B38" s="149">
        <f>SUM(B30:B37)</f>
        <v>0</v>
      </c>
      <c r="C38" s="149">
        <f>SUM(C30:C37)</f>
        <v>0</v>
      </c>
      <c r="D38" s="149">
        <f>SUM(D30:D37)</f>
        <v>0</v>
      </c>
      <c r="E38" s="150">
        <f t="shared" si="2"/>
        <v>0</v>
      </c>
    </row>
    <row r="39" spans="1:5" ht="18.75" customHeight="1">
      <c r="A39" s="143" t="s">
        <v>30</v>
      </c>
      <c r="B39" s="139" t="s">
        <v>14</v>
      </c>
      <c r="C39" s="140" t="s">
        <v>15</v>
      </c>
      <c r="D39" s="141" t="s">
        <v>16</v>
      </c>
      <c r="E39" s="142" t="s">
        <v>17</v>
      </c>
    </row>
    <row r="40" spans="1:5" ht="16.5" customHeight="1">
      <c r="A40" s="184"/>
      <c r="B40" s="179"/>
      <c r="C40" s="179"/>
      <c r="D40" s="179"/>
      <c r="E40" s="180">
        <f>SUM(B40:D40)</f>
        <v>0</v>
      </c>
    </row>
    <row r="41" spans="1:5" ht="136.5" customHeight="1">
      <c r="A41" s="153" t="s">
        <v>31</v>
      </c>
      <c r="B41" s="19"/>
      <c r="C41" s="19"/>
      <c r="D41" s="19"/>
      <c r="E41" s="146">
        <f>SUM(B41:D41)</f>
        <v>0</v>
      </c>
    </row>
    <row r="42" spans="1:5" ht="15" customHeight="1">
      <c r="A42" s="153"/>
      <c r="B42" s="19"/>
      <c r="C42" s="19"/>
      <c r="D42" s="19"/>
      <c r="E42" s="146">
        <f t="shared" si="2"/>
        <v>0</v>
      </c>
    </row>
    <row r="43" spans="1:5" ht="15.75" customHeight="1">
      <c r="A43" s="153"/>
      <c r="B43" s="19"/>
      <c r="C43" s="19"/>
      <c r="D43" s="19"/>
      <c r="E43" s="146">
        <f t="shared" si="2"/>
        <v>0</v>
      </c>
    </row>
    <row r="44" spans="1:5" ht="15.75" customHeight="1">
      <c r="A44" s="152"/>
      <c r="B44" s="19"/>
      <c r="C44" s="19"/>
      <c r="D44" s="19"/>
      <c r="E44" s="146">
        <f>SUM(B44:D44)</f>
        <v>0</v>
      </c>
    </row>
    <row r="45" spans="1:5" ht="16.5" customHeight="1" thickBot="1">
      <c r="A45" s="152"/>
      <c r="B45" s="19"/>
      <c r="C45" s="19"/>
      <c r="D45" s="19"/>
      <c r="E45" s="146">
        <f t="shared" si="2"/>
        <v>0</v>
      </c>
    </row>
    <row r="46" spans="1:5" ht="15.75" thickBot="1">
      <c r="A46" s="133" t="s">
        <v>32</v>
      </c>
      <c r="B46" s="135">
        <f>SUM(B39:B45)</f>
        <v>0</v>
      </c>
      <c r="C46" s="135">
        <f>SUM(C39:C45)</f>
        <v>0</v>
      </c>
      <c r="D46" s="135">
        <f>SUM(D39:D45)</f>
        <v>0</v>
      </c>
      <c r="E46" s="136">
        <f t="shared" si="2"/>
        <v>0</v>
      </c>
    </row>
    <row r="47" spans="1:5" ht="19.5" customHeight="1">
      <c r="A47" s="143" t="s">
        <v>33</v>
      </c>
      <c r="B47" s="139" t="s">
        <v>14</v>
      </c>
      <c r="C47" s="140" t="s">
        <v>15</v>
      </c>
      <c r="D47" s="141" t="s">
        <v>16</v>
      </c>
      <c r="E47" s="142" t="s">
        <v>17</v>
      </c>
    </row>
    <row r="48" spans="1:5" ht="16.5" customHeight="1">
      <c r="A48" s="181"/>
      <c r="B48" s="182"/>
      <c r="C48" s="182"/>
      <c r="D48" s="182"/>
      <c r="E48" s="183">
        <f>SUM(B48:D48)</f>
        <v>0</v>
      </c>
    </row>
    <row r="49" spans="1:5" ht="107.25" customHeight="1">
      <c r="A49" s="311" t="s">
        <v>34</v>
      </c>
      <c r="B49" s="92"/>
      <c r="C49" s="92"/>
      <c r="D49" s="92" t="s">
        <v>20</v>
      </c>
      <c r="E49" s="155">
        <f t="shared" si="2"/>
        <v>0</v>
      </c>
    </row>
    <row r="50" spans="1:5" ht="15.75" customHeight="1">
      <c r="A50" s="151"/>
      <c r="B50" s="93" t="s">
        <v>20</v>
      </c>
      <c r="C50" s="93"/>
      <c r="D50" s="93" t="s">
        <v>20</v>
      </c>
      <c r="E50" s="155">
        <f t="shared" si="2"/>
        <v>0</v>
      </c>
    </row>
    <row r="51" spans="1:5" ht="14.25" customHeight="1">
      <c r="A51" s="151"/>
      <c r="B51" s="93"/>
      <c r="C51" s="93"/>
      <c r="D51" s="93"/>
      <c r="E51" s="155">
        <f t="shared" si="2"/>
        <v>0</v>
      </c>
    </row>
    <row r="52" spans="1:5" ht="15.75" customHeight="1" thickBot="1">
      <c r="A52" s="151"/>
      <c r="B52" s="93"/>
      <c r="C52" s="93"/>
      <c r="D52" s="93"/>
      <c r="E52" s="155">
        <f t="shared" si="2"/>
        <v>0</v>
      </c>
    </row>
    <row r="53" spans="1:5" ht="15.75" thickBot="1">
      <c r="A53" s="133" t="s">
        <v>35</v>
      </c>
      <c r="B53" s="135">
        <f>SUM(B47:B52)</f>
        <v>0</v>
      </c>
      <c r="C53" s="135">
        <f>SUM(C47:C52)</f>
        <v>0</v>
      </c>
      <c r="D53" s="135">
        <f>SUM(D47:D52)</f>
        <v>0</v>
      </c>
      <c r="E53" s="136">
        <f t="shared" si="2"/>
        <v>0</v>
      </c>
    </row>
    <row r="54" spans="1:5" ht="15.75">
      <c r="A54" s="143" t="s">
        <v>36</v>
      </c>
      <c r="B54" s="139" t="s">
        <v>14</v>
      </c>
      <c r="C54" s="140" t="s">
        <v>15</v>
      </c>
      <c r="D54" s="141" t="s">
        <v>16</v>
      </c>
      <c r="E54" s="142" t="s">
        <v>17</v>
      </c>
    </row>
    <row r="55" spans="1:5" ht="15">
      <c r="A55" s="178"/>
      <c r="B55" s="179"/>
      <c r="C55" s="179"/>
      <c r="D55" s="179"/>
      <c r="E55" s="180">
        <f>SUM(B55:D55)</f>
        <v>0</v>
      </c>
    </row>
    <row r="56" spans="1:5" ht="77.25" customHeight="1">
      <c r="A56" s="151" t="s">
        <v>37</v>
      </c>
      <c r="B56" s="19"/>
      <c r="C56" s="19"/>
      <c r="D56" s="19" t="s">
        <v>20</v>
      </c>
      <c r="E56" s="146">
        <f t="shared" si="2"/>
        <v>0</v>
      </c>
    </row>
    <row r="57" spans="1:5" ht="15">
      <c r="A57" s="156"/>
      <c r="B57" s="19" t="s">
        <v>20</v>
      </c>
      <c r="C57" s="19"/>
      <c r="D57" s="19" t="s">
        <v>20</v>
      </c>
      <c r="E57" s="146">
        <f t="shared" si="2"/>
        <v>0</v>
      </c>
    </row>
    <row r="58" spans="1:5" ht="15">
      <c r="A58" s="156"/>
      <c r="B58" s="19"/>
      <c r="C58" s="19"/>
      <c r="D58" s="19"/>
      <c r="E58" s="146">
        <f t="shared" si="2"/>
        <v>0</v>
      </c>
    </row>
    <row r="59" spans="1:5" ht="15">
      <c r="A59" s="156"/>
      <c r="B59" s="19"/>
      <c r="C59" s="19"/>
      <c r="D59" s="19"/>
      <c r="E59" s="146">
        <f t="shared" si="2"/>
        <v>0</v>
      </c>
    </row>
    <row r="60" spans="1:5" ht="15">
      <c r="A60" s="157"/>
      <c r="B60" s="91" t="s">
        <v>20</v>
      </c>
      <c r="C60" s="91"/>
      <c r="D60" s="91" t="s">
        <v>20</v>
      </c>
      <c r="E60" s="154">
        <f t="shared" si="2"/>
        <v>0</v>
      </c>
    </row>
    <row r="61" spans="1:5" ht="15.75" thickBot="1">
      <c r="A61" s="147" t="s">
        <v>38</v>
      </c>
      <c r="B61" s="149">
        <f>SUM(B54:B60)</f>
        <v>0</v>
      </c>
      <c r="C61" s="149">
        <f>SUM(C54:C60)</f>
        <v>0</v>
      </c>
      <c r="D61" s="149">
        <f>SUM(D54:D60)</f>
        <v>0</v>
      </c>
      <c r="E61" s="150">
        <f t="shared" si="2"/>
        <v>0</v>
      </c>
    </row>
    <row r="62" spans="1:5" ht="15.75">
      <c r="A62" s="143" t="s">
        <v>39</v>
      </c>
      <c r="B62" s="139" t="s">
        <v>14</v>
      </c>
      <c r="C62" s="140" t="s">
        <v>15</v>
      </c>
      <c r="D62" s="141" t="s">
        <v>16</v>
      </c>
      <c r="E62" s="142" t="s">
        <v>17</v>
      </c>
    </row>
    <row r="63" spans="1:5" ht="15.75">
      <c r="A63" s="158"/>
      <c r="B63" s="98"/>
      <c r="C63" s="98"/>
      <c r="D63" s="98"/>
      <c r="E63" s="160">
        <f t="shared" si="2"/>
        <v>0</v>
      </c>
    </row>
    <row r="64" spans="1:5" ht="15.75">
      <c r="A64" s="158"/>
      <c r="B64" s="98"/>
      <c r="C64" s="98"/>
      <c r="D64" s="98"/>
      <c r="E64" s="160">
        <f t="shared" si="2"/>
        <v>0</v>
      </c>
    </row>
    <row r="65" spans="1:5" ht="15.75">
      <c r="A65" s="158"/>
      <c r="B65" s="98"/>
      <c r="C65" s="98"/>
      <c r="D65" s="98"/>
      <c r="E65" s="160">
        <f>SUM(B65:D65)</f>
        <v>0</v>
      </c>
    </row>
    <row r="66" spans="1:5" ht="15.75">
      <c r="A66" s="158"/>
      <c r="B66" s="98"/>
      <c r="C66" s="98"/>
      <c r="D66" s="98"/>
      <c r="E66" s="160">
        <f t="shared" si="2"/>
        <v>0</v>
      </c>
    </row>
    <row r="67" spans="1:5" ht="15">
      <c r="A67" s="159"/>
      <c r="B67" s="99"/>
      <c r="C67" s="99"/>
      <c r="D67" s="99"/>
      <c r="E67" s="161">
        <f t="shared" si="2"/>
        <v>0</v>
      </c>
    </row>
    <row r="68" spans="1:5" ht="15.75" thickBot="1">
      <c r="A68" s="137" t="s">
        <v>40</v>
      </c>
      <c r="B68" s="138">
        <f>SUM(B62:B67)</f>
        <v>0</v>
      </c>
      <c r="C68" s="138">
        <f>SUM(C62:C67)</f>
        <v>0</v>
      </c>
      <c r="D68" s="138">
        <f>SUM(D62:D67)</f>
        <v>0</v>
      </c>
      <c r="E68" s="162">
        <f t="shared" si="2"/>
        <v>0</v>
      </c>
    </row>
    <row r="69" spans="1:5" ht="15.75" thickBot="1">
      <c r="A69" s="165" t="s">
        <v>10</v>
      </c>
      <c r="B69" s="166">
        <f>SUM(B68,B61,B53,B46,B38,B29,B20)</f>
        <v>0</v>
      </c>
      <c r="C69" s="166">
        <f>SUM(C68,C61,C53,C46,C38,C29,C20)</f>
        <v>0</v>
      </c>
      <c r="D69" s="166">
        <f>SUM(D68,D61,D53,D46,D38,D29,D20)</f>
        <v>0</v>
      </c>
      <c r="E69" s="167">
        <f t="shared" si="2"/>
        <v>0</v>
      </c>
    </row>
    <row r="70" spans="1:5" ht="15">
      <c r="A70" s="163" t="s">
        <v>41</v>
      </c>
      <c r="B70" s="171" t="s">
        <v>14</v>
      </c>
      <c r="C70" s="172" t="s">
        <v>15</v>
      </c>
      <c r="D70" s="173" t="s">
        <v>16</v>
      </c>
      <c r="E70" s="174" t="s">
        <v>17</v>
      </c>
    </row>
    <row r="71" spans="1:5" ht="15">
      <c r="A71" s="175"/>
      <c r="B71" s="176"/>
      <c r="C71" s="176"/>
      <c r="D71" s="176"/>
      <c r="E71" s="177">
        <f>SUM(Table10[[#This Row],[ARC ]:[Cost-Share In-Kind]])</f>
        <v>0</v>
      </c>
    </row>
    <row r="72" spans="1:5" ht="15">
      <c r="A72" s="175"/>
      <c r="B72" s="176"/>
      <c r="C72" s="176"/>
      <c r="D72" s="176"/>
      <c r="E72" s="177">
        <f>SUM(Table10[[#This Row],[ARC ]:[Cost-Share In-Kind]])</f>
        <v>0</v>
      </c>
    </row>
    <row r="73" spans="1:5" ht="185.25" customHeight="1">
      <c r="A73" s="145" t="s">
        <v>42</v>
      </c>
      <c r="B73" s="129"/>
      <c r="C73" s="128"/>
      <c r="D73" s="128"/>
      <c r="E73" s="164">
        <f>SUM(Table10[[#This Row],[ARC ]:[Cost-Share In-Kind]])</f>
        <v>0</v>
      </c>
    </row>
    <row r="74" spans="1:5" ht="15.75" thickBot="1">
      <c r="A74" s="168" t="s">
        <v>41</v>
      </c>
      <c r="B74" s="169">
        <f>SUBTOTAL(109,Table10[[ARC ]])</f>
        <v>0</v>
      </c>
      <c r="C74" s="169">
        <f>SUBTOTAL(109,Table10[Cost-Share Cash])</f>
        <v>0</v>
      </c>
      <c r="D74" s="169">
        <f>SUBTOTAL(109,Table10[Cost-Share In-Kind])</f>
        <v>0</v>
      </c>
      <c r="E74" s="170">
        <f>SUM(B74:D74)</f>
        <v>0</v>
      </c>
    </row>
    <row r="75" spans="1:5" ht="15.75" thickBot="1"/>
    <row r="76" spans="1:5" ht="15" customHeight="1">
      <c r="A76" s="80" t="s">
        <v>43</v>
      </c>
      <c r="B76" s="96">
        <f>SUM(B74,B69)</f>
        <v>0</v>
      </c>
      <c r="C76" s="96">
        <f>SUM(C74,C69)</f>
        <v>0</v>
      </c>
      <c r="D76" s="97">
        <f>SUM(D74,D69)</f>
        <v>0</v>
      </c>
      <c r="E76" s="95">
        <f>SUM(B76:D76)</f>
        <v>0</v>
      </c>
    </row>
    <row r="77" spans="1:5" ht="15"/>
    <row r="78" spans="1:5" ht="15" customHeight="1">
      <c r="E78"/>
    </row>
    <row r="79" spans="1:5" ht="15" customHeight="1"/>
    <row r="80" spans="1:5" ht="15" customHeight="1">
      <c r="A80" s="216" t="s">
        <v>44</v>
      </c>
      <c r="B80" s="217"/>
      <c r="C80" s="217"/>
      <c r="D80" s="217"/>
      <c r="E80" s="218"/>
    </row>
    <row r="81" spans="1:5" ht="15" customHeight="1">
      <c r="A81" s="100" t="s">
        <v>45</v>
      </c>
      <c r="B81" s="197" t="s">
        <v>46</v>
      </c>
      <c r="C81" s="219" t="s">
        <v>47</v>
      </c>
      <c r="D81" s="219"/>
      <c r="E81" s="220"/>
    </row>
    <row r="82" spans="1:5" ht="15" customHeight="1">
      <c r="A82" s="87" t="s">
        <v>48</v>
      </c>
      <c r="B82" s="88"/>
      <c r="C82" s="212" t="s">
        <v>20</v>
      </c>
      <c r="D82" s="212"/>
      <c r="E82" s="213"/>
    </row>
    <row r="83" spans="1:5" ht="15" customHeight="1">
      <c r="A83" s="81" t="s">
        <v>49</v>
      </c>
      <c r="B83" s="86"/>
      <c r="C83" s="202" t="s">
        <v>20</v>
      </c>
      <c r="D83" s="202"/>
      <c r="E83" s="203"/>
    </row>
    <row r="84" spans="1:5" ht="15" customHeight="1">
      <c r="A84" s="81" t="s">
        <v>50</v>
      </c>
      <c r="B84" s="86"/>
      <c r="C84" s="202" t="s">
        <v>20</v>
      </c>
      <c r="D84" s="202"/>
      <c r="E84" s="203"/>
    </row>
    <row r="85" spans="1:5" ht="15" customHeight="1">
      <c r="A85" s="81" t="s">
        <v>51</v>
      </c>
      <c r="B85" s="86"/>
      <c r="C85" s="202" t="s">
        <v>20</v>
      </c>
      <c r="D85" s="202"/>
      <c r="E85" s="203"/>
    </row>
    <row r="86" spans="1:5" ht="15" customHeight="1">
      <c r="A86" s="81" t="s">
        <v>36</v>
      </c>
      <c r="B86" s="86"/>
      <c r="C86" s="214" t="s">
        <v>52</v>
      </c>
      <c r="D86" s="214"/>
      <c r="E86" s="215"/>
    </row>
    <row r="87" spans="1:5" ht="15" customHeight="1">
      <c r="A87" s="81" t="s">
        <v>39</v>
      </c>
      <c r="B87" s="86"/>
      <c r="C87" s="202" t="s">
        <v>20</v>
      </c>
      <c r="D87" s="202"/>
      <c r="E87" s="203"/>
    </row>
    <row r="88" spans="1:5" ht="15" customHeight="1">
      <c r="A88" s="84" t="s">
        <v>53</v>
      </c>
      <c r="B88" s="85">
        <f>SUM(B82:B87)</f>
        <v>0</v>
      </c>
      <c r="C88" s="202" t="s">
        <v>20</v>
      </c>
      <c r="D88" s="202"/>
      <c r="E88" s="203"/>
    </row>
    <row r="89" spans="1:5" ht="15" customHeight="1">
      <c r="A89" s="82"/>
      <c r="B89" s="83">
        <v>0.15</v>
      </c>
      <c r="C89" s="204" t="s">
        <v>54</v>
      </c>
      <c r="D89" s="204"/>
      <c r="E89" s="205"/>
    </row>
    <row r="90" spans="1:5" ht="29.25" customHeight="1">
      <c r="A90" s="89" t="s">
        <v>55</v>
      </c>
      <c r="B90" s="90">
        <f>B88*B89</f>
        <v>0</v>
      </c>
      <c r="C90" s="204" t="s">
        <v>56</v>
      </c>
      <c r="D90" s="204"/>
      <c r="E90" s="205"/>
    </row>
    <row r="91" spans="1:5" ht="15" customHeight="1">
      <c r="A91" s="206" t="s">
        <v>57</v>
      </c>
      <c r="B91" s="207"/>
      <c r="C91" s="207"/>
      <c r="D91" s="207"/>
      <c r="E91" s="208"/>
    </row>
    <row r="92" spans="1:5" ht="15" customHeight="1">
      <c r="A92" s="209"/>
      <c r="B92" s="210"/>
      <c r="C92" s="210"/>
      <c r="D92" s="210"/>
      <c r="E92" s="211"/>
    </row>
  </sheetData>
  <sheetProtection sheet="1" formatCells="0" formatRows="0" insertRows="0" deleteRows="0" autoFilter="0"/>
  <protectedRanges>
    <protectedRange sqref="A73:D73 A70:A72" name="Range1"/>
    <protectedRange sqref="A63:D67 A62" name="Range2"/>
    <protectedRange sqref="A56:D60 A54:A55" name="Range3"/>
    <protectedRange sqref="A47:A48 A49:D52" name="Range4"/>
    <protectedRange sqref="A39:A40 A41:D45" name="Range5"/>
    <protectedRange sqref="A30:A31 A32:D37" name="Range6"/>
    <protectedRange sqref="B10:D10 A21:D28 B30:D31 B39:D40 B47:D48 B54:D55 B62:D62 B70:D72" name="Range7"/>
    <protectedRange sqref="B14:D15 B11:C13 A16:C16 A10:A15 A17:D19" name="Range8"/>
    <protectedRange sqref="A1:E5" name="Range9"/>
    <protectedRange sqref="B82:E90" name="Range10"/>
  </protectedRanges>
  <mergeCells count="21">
    <mergeCell ref="A80:E80"/>
    <mergeCell ref="C81:E81"/>
    <mergeCell ref="A6:A7"/>
    <mergeCell ref="B6:E7"/>
    <mergeCell ref="A1:E1"/>
    <mergeCell ref="A3:E3"/>
    <mergeCell ref="A4:E5"/>
    <mergeCell ref="B8:B9"/>
    <mergeCell ref="C8:D8"/>
    <mergeCell ref="E8:E9"/>
    <mergeCell ref="A2:E2"/>
    <mergeCell ref="C82:E82"/>
    <mergeCell ref="C84:E84"/>
    <mergeCell ref="C83:E83"/>
    <mergeCell ref="C85:E85"/>
    <mergeCell ref="C86:E86"/>
    <mergeCell ref="C87:E87"/>
    <mergeCell ref="C88:E88"/>
    <mergeCell ref="C89:E89"/>
    <mergeCell ref="C90:E90"/>
    <mergeCell ref="A91:E92"/>
  </mergeCells>
  <pageMargins left="0.7" right="0.7" top="0.75" bottom="0.75" header="0.3" footer="0.3"/>
  <pageSetup orientation="portrait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891D6-4056-4220-8787-BDD931396279}">
  <dimension ref="A1:G56"/>
  <sheetViews>
    <sheetView zoomScaleNormal="100" workbookViewId="0">
      <pane ySplit="9" topLeftCell="A10" activePane="bottomLeft" state="frozen"/>
      <selection pane="bottomLeft" activeCell="A58" sqref="A58"/>
    </sheetView>
  </sheetViews>
  <sheetFormatPr defaultRowHeight="15"/>
  <cols>
    <col min="1" max="1" width="92.42578125" style="7" customWidth="1"/>
    <col min="2" max="2" width="20.85546875" style="1" customWidth="1"/>
    <col min="3" max="3" width="27.5703125" style="1" customWidth="1"/>
    <col min="4" max="4" width="29.140625" style="1" customWidth="1"/>
    <col min="5" max="5" width="22.5703125" style="1" customWidth="1"/>
  </cols>
  <sheetData>
    <row r="1" spans="1:7" ht="9.75" customHeight="1">
      <c r="A1" s="4" t="s">
        <v>20</v>
      </c>
      <c r="B1" s="15" t="s">
        <v>20</v>
      </c>
      <c r="C1" s="15"/>
      <c r="D1" s="15" t="s">
        <v>20</v>
      </c>
      <c r="E1" s="16" t="s">
        <v>20</v>
      </c>
    </row>
    <row r="2" spans="1:7" ht="35.25" customHeight="1">
      <c r="A2" s="250" t="s">
        <v>0</v>
      </c>
      <c r="B2" s="251"/>
      <c r="C2" s="251"/>
      <c r="D2" s="251"/>
      <c r="E2" s="252"/>
    </row>
    <row r="3" spans="1:7" ht="11.25" customHeight="1">
      <c r="A3" s="232" t="s">
        <v>58</v>
      </c>
      <c r="B3" s="233"/>
      <c r="C3" s="233"/>
      <c r="D3" s="233"/>
      <c r="E3" s="234"/>
    </row>
    <row r="4" spans="1:7" ht="9.75" customHeight="1">
      <c r="A4" s="232"/>
      <c r="B4" s="233"/>
      <c r="C4" s="233"/>
      <c r="D4" s="233"/>
      <c r="E4" s="234"/>
    </row>
    <row r="5" spans="1:7" ht="15" customHeight="1" thickBot="1">
      <c r="A5" s="235" t="s">
        <v>59</v>
      </c>
      <c r="B5" s="236"/>
      <c r="C5" s="236"/>
      <c r="D5" s="236"/>
      <c r="E5" s="237"/>
    </row>
    <row r="6" spans="1:7" ht="5.25" hidden="1" customHeight="1">
      <c r="A6" s="235"/>
      <c r="B6" s="236"/>
      <c r="C6" s="236"/>
      <c r="D6" s="236"/>
      <c r="E6" s="237"/>
    </row>
    <row r="7" spans="1:7" ht="35.25" customHeight="1">
      <c r="A7" s="8" t="s">
        <v>4</v>
      </c>
      <c r="B7" s="224" t="s">
        <v>5</v>
      </c>
      <c r="C7" s="224"/>
      <c r="D7" s="224"/>
      <c r="E7" s="225"/>
    </row>
    <row r="8" spans="1:7">
      <c r="A8" s="9" t="s">
        <v>6</v>
      </c>
      <c r="B8" s="253" t="s">
        <v>7</v>
      </c>
      <c r="C8" s="254" t="s">
        <v>8</v>
      </c>
      <c r="D8" s="254"/>
      <c r="E8" s="255" t="s">
        <v>9</v>
      </c>
    </row>
    <row r="9" spans="1:7">
      <c r="A9" s="10" t="s">
        <v>60</v>
      </c>
      <c r="B9" s="253"/>
      <c r="C9" s="200" t="s">
        <v>11</v>
      </c>
      <c r="D9" s="200" t="s">
        <v>12</v>
      </c>
      <c r="E9" s="255"/>
    </row>
    <row r="10" spans="1:7">
      <c r="A10" s="266" t="s">
        <v>13</v>
      </c>
      <c r="B10" s="248"/>
      <c r="C10" s="248"/>
      <c r="D10" s="248"/>
      <c r="E10" s="249"/>
    </row>
    <row r="11" spans="1:7" ht="45">
      <c r="A11" s="198" t="s">
        <v>61</v>
      </c>
      <c r="B11" s="191"/>
      <c r="C11" s="195"/>
      <c r="D11" s="195"/>
      <c r="E11" s="196">
        <f>SUM(B11:D11)</f>
        <v>0</v>
      </c>
    </row>
    <row r="12" spans="1:7">
      <c r="A12" s="267" t="s">
        <v>19</v>
      </c>
      <c r="B12" s="257"/>
      <c r="C12" s="257"/>
      <c r="D12" s="257"/>
      <c r="E12" s="258"/>
    </row>
    <row r="13" spans="1:7">
      <c r="A13" s="270" t="s">
        <v>62</v>
      </c>
      <c r="B13" s="277"/>
      <c r="C13" s="277"/>
      <c r="D13" s="277"/>
      <c r="E13" s="278">
        <f>SUM(B13:D14)</f>
        <v>0</v>
      </c>
      <c r="G13" s="1"/>
    </row>
    <row r="14" spans="1:7">
      <c r="A14" s="270"/>
      <c r="B14" s="248"/>
      <c r="C14" s="248"/>
      <c r="D14" s="248"/>
      <c r="E14" s="249"/>
    </row>
    <row r="15" spans="1:7">
      <c r="A15" s="266" t="s">
        <v>22</v>
      </c>
      <c r="B15" s="248"/>
      <c r="C15" s="248"/>
      <c r="D15" s="248"/>
      <c r="E15" s="249"/>
    </row>
    <row r="16" spans="1:7">
      <c r="A16" s="270" t="s">
        <v>63</v>
      </c>
      <c r="B16" s="248"/>
      <c r="C16" s="277"/>
      <c r="D16" s="275"/>
      <c r="E16" s="276">
        <f>SUM(B16:D17)</f>
        <v>0</v>
      </c>
    </row>
    <row r="17" spans="1:5">
      <c r="A17" s="270"/>
      <c r="B17" s="248"/>
      <c r="C17" s="248"/>
      <c r="D17" s="248"/>
      <c r="E17" s="249"/>
    </row>
    <row r="18" spans="1:5">
      <c r="A18" s="279" t="s">
        <v>64</v>
      </c>
      <c r="B18" s="280"/>
      <c r="C18" s="280"/>
      <c r="D18" s="280"/>
      <c r="E18" s="281"/>
    </row>
    <row r="19" spans="1:5">
      <c r="A19" s="282"/>
      <c r="B19" s="284"/>
      <c r="C19" s="262"/>
      <c r="D19" s="287"/>
      <c r="E19" s="289">
        <f>SUM(B19:D20)</f>
        <v>0</v>
      </c>
    </row>
    <row r="20" spans="1:5">
      <c r="A20" s="283"/>
      <c r="B20" s="285"/>
      <c r="C20" s="286"/>
      <c r="D20" s="288"/>
      <c r="E20" s="290"/>
    </row>
    <row r="21" spans="1:5" ht="27.75" customHeight="1">
      <c r="A21" s="279" t="s">
        <v>24</v>
      </c>
      <c r="B21" s="280"/>
      <c r="C21" s="280"/>
      <c r="D21" s="280"/>
      <c r="E21" s="281"/>
    </row>
    <row r="22" spans="1:5">
      <c r="A22" s="271" t="s">
        <v>65</v>
      </c>
      <c r="B22" s="277">
        <v>13130</v>
      </c>
      <c r="C22" s="277"/>
      <c r="D22" s="277"/>
      <c r="E22" s="278">
        <f>SUM(B22:D23)</f>
        <v>13130</v>
      </c>
    </row>
    <row r="23" spans="1:5">
      <c r="A23" s="271"/>
      <c r="B23" s="248"/>
      <c r="C23" s="248"/>
      <c r="D23" s="248"/>
      <c r="E23" s="249"/>
    </row>
    <row r="24" spans="1:5" ht="15" customHeight="1">
      <c r="A24" s="5" t="s">
        <v>23</v>
      </c>
      <c r="B24" s="272">
        <f>SUM(E11:E23)</f>
        <v>13130</v>
      </c>
      <c r="C24" s="272"/>
      <c r="D24" s="272"/>
      <c r="E24" s="273"/>
    </row>
    <row r="25" spans="1:5" ht="15.75">
      <c r="A25" s="259" t="s">
        <v>27</v>
      </c>
      <c r="B25" s="260"/>
      <c r="C25" s="260"/>
      <c r="D25" s="260"/>
      <c r="E25" s="261"/>
    </row>
    <row r="26" spans="1:5">
      <c r="A26" s="274" t="s">
        <v>66</v>
      </c>
      <c r="B26" s="262">
        <v>834</v>
      </c>
      <c r="C26" s="262"/>
      <c r="D26" s="262" t="s">
        <v>20</v>
      </c>
      <c r="E26" s="264">
        <f>SUM(B26:D27)</f>
        <v>834</v>
      </c>
    </row>
    <row r="27" spans="1:5">
      <c r="A27" s="274"/>
      <c r="B27" s="263"/>
      <c r="C27" s="263"/>
      <c r="D27" s="263"/>
      <c r="E27" s="265"/>
    </row>
    <row r="28" spans="1:5">
      <c r="A28" s="20"/>
      <c r="B28" s="191"/>
      <c r="C28" s="191"/>
      <c r="D28" s="191"/>
      <c r="E28" s="192">
        <f>SUM(B28:D28)</f>
        <v>0</v>
      </c>
    </row>
    <row r="29" spans="1:5" ht="15.75">
      <c r="A29" s="256" t="s">
        <v>30</v>
      </c>
      <c r="B29" s="257"/>
      <c r="C29" s="257"/>
      <c r="D29" s="257"/>
      <c r="E29" s="258"/>
    </row>
    <row r="30" spans="1:5">
      <c r="A30" s="11" t="s">
        <v>67</v>
      </c>
      <c r="B30" s="195">
        <v>51500</v>
      </c>
      <c r="C30" s="195">
        <v>51500</v>
      </c>
      <c r="D30" s="195" t="s">
        <v>20</v>
      </c>
      <c r="E30" s="196">
        <v>103000</v>
      </c>
    </row>
    <row r="31" spans="1:5">
      <c r="A31" s="21" t="s">
        <v>68</v>
      </c>
      <c r="B31" s="193">
        <v>45174</v>
      </c>
      <c r="C31" s="193"/>
      <c r="D31" s="193" t="s">
        <v>20</v>
      </c>
      <c r="E31" s="194">
        <v>45174</v>
      </c>
    </row>
    <row r="32" spans="1:5">
      <c r="A32" s="21"/>
      <c r="B32" s="193"/>
      <c r="C32" s="193"/>
      <c r="D32" s="193"/>
      <c r="E32" s="194">
        <f>SUM(B32:D32)</f>
        <v>0</v>
      </c>
    </row>
    <row r="33" spans="1:5">
      <c r="A33" s="12"/>
      <c r="B33" s="195"/>
      <c r="C33" s="195"/>
      <c r="D33" s="195"/>
      <c r="E33" s="194">
        <f t="shared" ref="E33:E34" si="0">SUM(B33:D33)</f>
        <v>0</v>
      </c>
    </row>
    <row r="34" spans="1:5">
      <c r="A34" s="21"/>
      <c r="B34" s="193"/>
      <c r="C34" s="193"/>
      <c r="D34" s="193"/>
      <c r="E34" s="194">
        <f t="shared" si="0"/>
        <v>0</v>
      </c>
    </row>
    <row r="35" spans="1:5" ht="15.75">
      <c r="A35" s="247" t="s">
        <v>33</v>
      </c>
      <c r="B35" s="248"/>
      <c r="C35" s="248"/>
      <c r="D35" s="248"/>
      <c r="E35" s="249"/>
    </row>
    <row r="36" spans="1:5">
      <c r="A36" s="199" t="s">
        <v>69</v>
      </c>
      <c r="B36" s="22">
        <v>1300</v>
      </c>
      <c r="C36" s="22"/>
      <c r="D36" s="22" t="s">
        <v>20</v>
      </c>
      <c r="E36" s="23">
        <v>1300</v>
      </c>
    </row>
    <row r="37" spans="1:5">
      <c r="A37" s="13" t="s">
        <v>70</v>
      </c>
      <c r="B37" s="193">
        <v>1000</v>
      </c>
      <c r="C37" s="193"/>
      <c r="D37" s="193" t="s">
        <v>20</v>
      </c>
      <c r="E37" s="194">
        <v>1000</v>
      </c>
    </row>
    <row r="38" spans="1:5">
      <c r="A38" s="13" t="s">
        <v>71</v>
      </c>
      <c r="B38" s="17">
        <v>15000</v>
      </c>
      <c r="C38" s="17"/>
      <c r="D38" s="17"/>
      <c r="E38" s="18">
        <v>15000</v>
      </c>
    </row>
    <row r="39" spans="1:5">
      <c r="A39" s="13"/>
      <c r="B39" s="17"/>
      <c r="C39" s="17"/>
      <c r="D39" s="17"/>
      <c r="E39" s="18">
        <f>SUM(B39:D39)</f>
        <v>0</v>
      </c>
    </row>
    <row r="40" spans="1:5">
      <c r="A40" s="13"/>
      <c r="B40" s="17"/>
      <c r="C40" s="17"/>
      <c r="D40" s="17"/>
      <c r="E40" s="18">
        <f t="shared" ref="E40:E41" si="1">SUM(B40:D40)</f>
        <v>0</v>
      </c>
    </row>
    <row r="41" spans="1:5">
      <c r="A41" s="13"/>
      <c r="B41" s="17"/>
      <c r="C41" s="17"/>
      <c r="D41" s="17"/>
      <c r="E41" s="18">
        <f t="shared" si="1"/>
        <v>0</v>
      </c>
    </row>
    <row r="42" spans="1:5" ht="15.75">
      <c r="A42" s="247" t="s">
        <v>36</v>
      </c>
      <c r="B42" s="248"/>
      <c r="C42" s="248"/>
      <c r="D42" s="248"/>
      <c r="E42" s="249"/>
    </row>
    <row r="43" spans="1:5">
      <c r="A43" s="14" t="s">
        <v>72</v>
      </c>
      <c r="B43" s="193"/>
      <c r="C43" s="193">
        <v>8000</v>
      </c>
      <c r="D43" s="193"/>
      <c r="E43" s="194">
        <v>8000</v>
      </c>
    </row>
    <row r="44" spans="1:5">
      <c r="A44" s="14"/>
      <c r="B44" s="193"/>
      <c r="C44" s="193"/>
      <c r="D44" s="193"/>
      <c r="E44" s="194">
        <f>SUM(B44:D44)</f>
        <v>0</v>
      </c>
    </row>
    <row r="45" spans="1:5" ht="15.75">
      <c r="A45" s="247" t="s">
        <v>39</v>
      </c>
      <c r="B45" s="248"/>
      <c r="C45" s="248"/>
      <c r="D45" s="248"/>
      <c r="E45" s="249"/>
    </row>
    <row r="46" spans="1:5">
      <c r="A46" s="198" t="s">
        <v>73</v>
      </c>
      <c r="B46" s="193">
        <v>15000</v>
      </c>
      <c r="C46" s="193"/>
      <c r="D46" s="193" t="s">
        <v>20</v>
      </c>
      <c r="E46" s="194">
        <v>15000</v>
      </c>
    </row>
    <row r="47" spans="1:5">
      <c r="A47" s="14"/>
      <c r="B47" s="193"/>
      <c r="C47" s="193"/>
      <c r="D47" s="193"/>
      <c r="E47" s="194">
        <f>SUM(B47:D47)</f>
        <v>0</v>
      </c>
    </row>
    <row r="48" spans="1:5">
      <c r="A48" s="14"/>
      <c r="B48" s="193"/>
      <c r="C48" s="193"/>
      <c r="D48" s="193"/>
      <c r="E48" s="194">
        <f>SUM(B48:D48)</f>
        <v>0</v>
      </c>
    </row>
    <row r="49" spans="1:5" ht="15.75">
      <c r="A49" s="247" t="s">
        <v>55</v>
      </c>
      <c r="B49" s="248"/>
      <c r="C49" s="248"/>
      <c r="D49" s="248"/>
      <c r="E49" s="249"/>
    </row>
    <row r="50" spans="1:5">
      <c r="A50" s="271" t="s">
        <v>74</v>
      </c>
      <c r="B50" s="275">
        <v>11680</v>
      </c>
      <c r="C50" s="275"/>
      <c r="D50" s="275">
        <v>23357</v>
      </c>
      <c r="E50" s="276">
        <v>35037</v>
      </c>
    </row>
    <row r="51" spans="1:5" ht="17.25" customHeight="1">
      <c r="A51" s="271"/>
      <c r="B51" s="248"/>
      <c r="C51" s="248"/>
      <c r="D51" s="248"/>
      <c r="E51" s="249"/>
    </row>
    <row r="52" spans="1:5" ht="15" customHeight="1" thickBot="1">
      <c r="A52" s="6" t="s">
        <v>75</v>
      </c>
      <c r="B52" s="268">
        <f>SUM(E26:E51)</f>
        <v>224345</v>
      </c>
      <c r="C52" s="268"/>
      <c r="D52" s="268"/>
      <c r="E52" s="269"/>
    </row>
    <row r="55" spans="1:5" ht="15.75" thickBot="1"/>
    <row r="56" spans="1:5" ht="15.75" thickBot="1">
      <c r="D56" s="2" t="s">
        <v>43</v>
      </c>
      <c r="E56" s="3">
        <f>SUM(B24,B52)</f>
        <v>237475</v>
      </c>
    </row>
  </sheetData>
  <sheetProtection sheet="1" objects="1" scenarios="1"/>
  <protectedRanges>
    <protectedRange sqref="A1:E6" name="Range1"/>
    <protectedRange sqref="A29:D1048576 A1:D28" name="Range2"/>
  </protectedRanges>
  <mergeCells count="50">
    <mergeCell ref="B22:B23"/>
    <mergeCell ref="C22:C23"/>
    <mergeCell ref="D22:D23"/>
    <mergeCell ref="E22:E23"/>
    <mergeCell ref="B19:B20"/>
    <mergeCell ref="C19:C20"/>
    <mergeCell ref="D19:D20"/>
    <mergeCell ref="E19:E20"/>
    <mergeCell ref="B13:B14"/>
    <mergeCell ref="C13:C14"/>
    <mergeCell ref="D13:D14"/>
    <mergeCell ref="E13:E14"/>
    <mergeCell ref="A21:E21"/>
    <mergeCell ref="C16:C17"/>
    <mergeCell ref="D16:D17"/>
    <mergeCell ref="E16:E17"/>
    <mergeCell ref="A18:E18"/>
    <mergeCell ref="A19:A20"/>
    <mergeCell ref="B52:E52"/>
    <mergeCell ref="A13:A14"/>
    <mergeCell ref="A16:A17"/>
    <mergeCell ref="A22:A23"/>
    <mergeCell ref="B24:E24"/>
    <mergeCell ref="A26:A27"/>
    <mergeCell ref="A42:E42"/>
    <mergeCell ref="A35:E35"/>
    <mergeCell ref="A15:E15"/>
    <mergeCell ref="B16:B17"/>
    <mergeCell ref="A50:A51"/>
    <mergeCell ref="B50:B51"/>
    <mergeCell ref="C50:C51"/>
    <mergeCell ref="D50:D51"/>
    <mergeCell ref="E50:E51"/>
    <mergeCell ref="A49:E49"/>
    <mergeCell ref="A45:E45"/>
    <mergeCell ref="A2:E2"/>
    <mergeCell ref="A3:E4"/>
    <mergeCell ref="A5:E6"/>
    <mergeCell ref="B7:E7"/>
    <mergeCell ref="B8:B9"/>
    <mergeCell ref="C8:D8"/>
    <mergeCell ref="E8:E9"/>
    <mergeCell ref="A29:E29"/>
    <mergeCell ref="A25:E25"/>
    <mergeCell ref="B26:B27"/>
    <mergeCell ref="C26:C27"/>
    <mergeCell ref="D26:D27"/>
    <mergeCell ref="E26:E27"/>
    <mergeCell ref="A10:E10"/>
    <mergeCell ref="A12:E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DFE1-B0EC-4E68-BDAF-4DBCB877BF80}">
  <dimension ref="A1:D93"/>
  <sheetViews>
    <sheetView workbookViewId="0">
      <selection activeCell="E31" sqref="E31"/>
    </sheetView>
  </sheetViews>
  <sheetFormatPr defaultRowHeight="15"/>
  <cols>
    <col min="1" max="1" width="108.42578125" customWidth="1"/>
    <col min="2" max="2" width="20.85546875" customWidth="1"/>
    <col min="3" max="3" width="30.28515625" customWidth="1"/>
    <col min="4" max="4" width="29.5703125" customWidth="1"/>
    <col min="5" max="5" width="32.5703125" customWidth="1"/>
  </cols>
  <sheetData>
    <row r="1" spans="1:4" ht="18.75">
      <c r="A1" s="296" t="s">
        <v>76</v>
      </c>
      <c r="B1" s="297"/>
      <c r="C1" s="297"/>
      <c r="D1" s="298"/>
    </row>
    <row r="2" spans="1:4" ht="15" customHeight="1">
      <c r="A2" s="28"/>
      <c r="B2" s="29"/>
      <c r="C2" s="29"/>
      <c r="D2" s="30"/>
    </row>
    <row r="3" spans="1:4" ht="30.75" customHeight="1">
      <c r="A3" s="299" t="s">
        <v>77</v>
      </c>
      <c r="B3" s="300"/>
      <c r="C3" s="300"/>
      <c r="D3" s="301"/>
    </row>
    <row r="4" spans="1:4" ht="15" customHeight="1">
      <c r="A4" s="31"/>
      <c r="B4" s="32"/>
      <c r="C4" s="29"/>
      <c r="D4" s="30"/>
    </row>
    <row r="5" spans="1:4" ht="30">
      <c r="A5" s="33" t="s">
        <v>78</v>
      </c>
      <c r="B5" s="302" t="s">
        <v>79</v>
      </c>
      <c r="C5" s="303"/>
      <c r="D5" s="304"/>
    </row>
    <row r="6" spans="1:4" ht="30" customHeight="1">
      <c r="A6" s="34" t="s">
        <v>6</v>
      </c>
      <c r="B6" s="24" t="s">
        <v>7</v>
      </c>
      <c r="C6" s="24" t="s">
        <v>8</v>
      </c>
      <c r="D6" s="35" t="s">
        <v>9</v>
      </c>
    </row>
    <row r="7" spans="1:4" ht="15" customHeight="1">
      <c r="A7" s="36" t="s">
        <v>80</v>
      </c>
      <c r="B7" s="25"/>
      <c r="C7" s="25"/>
      <c r="D7" s="37">
        <f>SUM(B7:C7)</f>
        <v>0</v>
      </c>
    </row>
    <row r="8" spans="1:4" ht="15" customHeight="1">
      <c r="A8" s="38" t="s">
        <v>81</v>
      </c>
      <c r="B8" s="25"/>
      <c r="C8" s="25"/>
      <c r="D8" s="37">
        <f t="shared" ref="D8:D65" si="0">SUM(B8:C8)</f>
        <v>0</v>
      </c>
    </row>
    <row r="9" spans="1:4" ht="15" customHeight="1">
      <c r="A9" s="308" t="s">
        <v>82</v>
      </c>
      <c r="B9" s="25"/>
      <c r="C9" s="25"/>
      <c r="D9" s="37">
        <f t="shared" si="0"/>
        <v>0</v>
      </c>
    </row>
    <row r="10" spans="1:4" ht="15" customHeight="1">
      <c r="A10" s="309"/>
      <c r="B10" s="25"/>
      <c r="C10" s="25"/>
      <c r="D10" s="37">
        <f t="shared" si="0"/>
        <v>0</v>
      </c>
    </row>
    <row r="11" spans="1:4" ht="15" customHeight="1">
      <c r="A11" s="309"/>
      <c r="B11" s="25"/>
      <c r="C11" s="25"/>
      <c r="D11" s="37">
        <f t="shared" si="0"/>
        <v>0</v>
      </c>
    </row>
    <row r="12" spans="1:4" ht="15" customHeight="1">
      <c r="A12" s="309"/>
      <c r="B12" s="25"/>
      <c r="C12" s="25"/>
      <c r="D12" s="37">
        <f t="shared" si="0"/>
        <v>0</v>
      </c>
    </row>
    <row r="13" spans="1:4" ht="15" customHeight="1">
      <c r="A13" s="309"/>
      <c r="B13" s="25"/>
      <c r="C13" s="25"/>
      <c r="D13" s="37">
        <f t="shared" si="0"/>
        <v>0</v>
      </c>
    </row>
    <row r="14" spans="1:4" ht="15" customHeight="1">
      <c r="A14" s="310"/>
      <c r="B14" s="25"/>
      <c r="C14" s="25"/>
      <c r="D14" s="37">
        <f t="shared" si="0"/>
        <v>0</v>
      </c>
    </row>
    <row r="15" spans="1:4" ht="15" customHeight="1">
      <c r="A15" s="38" t="s">
        <v>83</v>
      </c>
      <c r="B15" s="25"/>
      <c r="C15" s="25"/>
      <c r="D15" s="37">
        <f t="shared" si="0"/>
        <v>0</v>
      </c>
    </row>
    <row r="16" spans="1:4" ht="15" customHeight="1">
      <c r="A16" s="308" t="s">
        <v>84</v>
      </c>
      <c r="B16" s="25"/>
      <c r="C16" s="25"/>
      <c r="D16" s="37">
        <f t="shared" si="0"/>
        <v>0</v>
      </c>
    </row>
    <row r="17" spans="1:4" ht="15" customHeight="1">
      <c r="A17" s="309"/>
      <c r="B17" s="25"/>
      <c r="C17" s="25"/>
      <c r="D17" s="37">
        <f t="shared" si="0"/>
        <v>0</v>
      </c>
    </row>
    <row r="18" spans="1:4" ht="15" customHeight="1">
      <c r="A18" s="309"/>
      <c r="B18" s="25"/>
      <c r="C18" s="25"/>
      <c r="D18" s="37">
        <f t="shared" si="0"/>
        <v>0</v>
      </c>
    </row>
    <row r="19" spans="1:4" ht="15" customHeight="1">
      <c r="A19" s="309"/>
      <c r="B19" s="25"/>
      <c r="C19" s="25"/>
      <c r="D19" s="37">
        <f t="shared" si="0"/>
        <v>0</v>
      </c>
    </row>
    <row r="20" spans="1:4" ht="15" customHeight="1">
      <c r="A20" s="309"/>
      <c r="B20" s="25"/>
      <c r="C20" s="25"/>
      <c r="D20" s="37">
        <f t="shared" si="0"/>
        <v>0</v>
      </c>
    </row>
    <row r="21" spans="1:4" ht="15" customHeight="1">
      <c r="A21" s="309"/>
      <c r="B21" s="25"/>
      <c r="C21" s="25"/>
      <c r="D21" s="37">
        <f t="shared" si="0"/>
        <v>0</v>
      </c>
    </row>
    <row r="22" spans="1:4" ht="15" customHeight="1">
      <c r="A22" s="309"/>
      <c r="B22" s="25"/>
      <c r="C22" s="25"/>
      <c r="D22" s="37">
        <f t="shared" si="0"/>
        <v>0</v>
      </c>
    </row>
    <row r="23" spans="1:4" ht="15" customHeight="1">
      <c r="A23" s="310"/>
      <c r="B23" s="25"/>
      <c r="C23" s="25"/>
      <c r="D23" s="37">
        <f t="shared" si="0"/>
        <v>0</v>
      </c>
    </row>
    <row r="24" spans="1:4" ht="15" customHeight="1">
      <c r="A24" s="38" t="s">
        <v>24</v>
      </c>
      <c r="B24" s="25"/>
      <c r="C24" s="25"/>
      <c r="D24" s="37">
        <f t="shared" si="0"/>
        <v>0</v>
      </c>
    </row>
    <row r="25" spans="1:4" ht="65.25" customHeight="1">
      <c r="A25" s="52" t="s">
        <v>85</v>
      </c>
      <c r="B25" s="25"/>
      <c r="C25" s="25"/>
      <c r="D25" s="37">
        <f t="shared" si="0"/>
        <v>0</v>
      </c>
    </row>
    <row r="26" spans="1:4" ht="15" customHeight="1">
      <c r="A26" s="39"/>
      <c r="B26" s="27"/>
      <c r="C26" s="27"/>
      <c r="D26" s="37">
        <f t="shared" si="0"/>
        <v>0</v>
      </c>
    </row>
    <row r="27" spans="1:4" ht="15" customHeight="1">
      <c r="A27" s="40" t="s">
        <v>27</v>
      </c>
      <c r="B27" s="25"/>
      <c r="C27" s="25"/>
      <c r="D27" s="37">
        <f t="shared" si="0"/>
        <v>0</v>
      </c>
    </row>
    <row r="28" spans="1:4" ht="15" customHeight="1">
      <c r="A28" s="305" t="s">
        <v>86</v>
      </c>
      <c r="B28" s="25"/>
      <c r="C28" s="25"/>
      <c r="D28" s="37">
        <f t="shared" si="0"/>
        <v>0</v>
      </c>
    </row>
    <row r="29" spans="1:4" ht="15" customHeight="1">
      <c r="A29" s="306"/>
      <c r="B29" s="25"/>
      <c r="C29" s="25"/>
      <c r="D29" s="37">
        <f t="shared" si="0"/>
        <v>0</v>
      </c>
    </row>
    <row r="30" spans="1:4" ht="15" customHeight="1">
      <c r="A30" s="306"/>
      <c r="B30" s="25"/>
      <c r="C30" s="25"/>
      <c r="D30" s="37">
        <f t="shared" si="0"/>
        <v>0</v>
      </c>
    </row>
    <row r="31" spans="1:4" ht="15" customHeight="1">
      <c r="A31" s="306"/>
      <c r="B31" s="25"/>
      <c r="C31" s="25"/>
      <c r="D31" s="37">
        <f t="shared" si="0"/>
        <v>0</v>
      </c>
    </row>
    <row r="32" spans="1:4" ht="15" customHeight="1">
      <c r="A32" s="41" t="s">
        <v>30</v>
      </c>
      <c r="B32" s="25"/>
      <c r="C32" s="25"/>
      <c r="D32" s="37">
        <f t="shared" si="0"/>
        <v>0</v>
      </c>
    </row>
    <row r="33" spans="1:4" ht="15" customHeight="1">
      <c r="A33" s="305" t="s">
        <v>87</v>
      </c>
      <c r="B33" s="25"/>
      <c r="C33" s="25"/>
      <c r="D33" s="37">
        <f t="shared" si="0"/>
        <v>0</v>
      </c>
    </row>
    <row r="34" spans="1:4" ht="15" customHeight="1">
      <c r="A34" s="306"/>
      <c r="B34" s="25"/>
      <c r="C34" s="25"/>
      <c r="D34" s="37">
        <f t="shared" si="0"/>
        <v>0</v>
      </c>
    </row>
    <row r="35" spans="1:4" ht="15" customHeight="1">
      <c r="A35" s="306"/>
      <c r="B35" s="25"/>
      <c r="C35" s="25"/>
      <c r="D35" s="37">
        <f t="shared" si="0"/>
        <v>0</v>
      </c>
    </row>
    <row r="36" spans="1:4" ht="15" customHeight="1">
      <c r="A36" s="306"/>
      <c r="B36" s="25"/>
      <c r="C36" s="25"/>
      <c r="D36" s="37">
        <f t="shared" si="0"/>
        <v>0</v>
      </c>
    </row>
    <row r="37" spans="1:4" ht="15" customHeight="1">
      <c r="A37" s="306"/>
      <c r="B37" s="25"/>
      <c r="C37" s="25"/>
      <c r="D37" s="37">
        <f t="shared" si="0"/>
        <v>0</v>
      </c>
    </row>
    <row r="38" spans="1:4" ht="15" customHeight="1">
      <c r="A38" s="306"/>
      <c r="B38" s="25"/>
      <c r="C38" s="25"/>
      <c r="D38" s="37">
        <f t="shared" si="0"/>
        <v>0</v>
      </c>
    </row>
    <row r="39" spans="1:4" ht="15" customHeight="1">
      <c r="A39" s="306"/>
      <c r="B39" s="25"/>
      <c r="C39" s="25"/>
      <c r="D39" s="37">
        <f t="shared" si="0"/>
        <v>0</v>
      </c>
    </row>
    <row r="40" spans="1:4" ht="48.75" customHeight="1">
      <c r="A40" s="306"/>
      <c r="B40" s="25"/>
      <c r="C40" s="25"/>
      <c r="D40" s="37">
        <f t="shared" si="0"/>
        <v>0</v>
      </c>
    </row>
    <row r="41" spans="1:4" ht="15" customHeight="1">
      <c r="A41" s="41" t="s">
        <v>33</v>
      </c>
      <c r="B41" s="25"/>
      <c r="C41" s="25"/>
      <c r="D41" s="37">
        <f t="shared" si="0"/>
        <v>0</v>
      </c>
    </row>
    <row r="42" spans="1:4" ht="15" customHeight="1">
      <c r="A42" s="305" t="s">
        <v>88</v>
      </c>
      <c r="B42" s="25"/>
      <c r="C42" s="25"/>
      <c r="D42" s="37">
        <f t="shared" si="0"/>
        <v>0</v>
      </c>
    </row>
    <row r="43" spans="1:4" ht="15" customHeight="1">
      <c r="A43" s="306"/>
      <c r="B43" s="25"/>
      <c r="C43" s="25"/>
      <c r="D43" s="37">
        <f t="shared" si="0"/>
        <v>0</v>
      </c>
    </row>
    <row r="44" spans="1:4" ht="15" customHeight="1">
      <c r="A44" s="306"/>
      <c r="B44" s="25"/>
      <c r="C44" s="25"/>
      <c r="D44" s="37">
        <f t="shared" si="0"/>
        <v>0</v>
      </c>
    </row>
    <row r="45" spans="1:4" ht="15" customHeight="1">
      <c r="A45" s="306"/>
      <c r="B45" s="25"/>
      <c r="C45" s="25"/>
      <c r="D45" s="37">
        <f t="shared" si="0"/>
        <v>0</v>
      </c>
    </row>
    <row r="46" spans="1:4" ht="15" customHeight="1">
      <c r="A46" s="306"/>
      <c r="B46" s="25"/>
      <c r="C46" s="25"/>
      <c r="D46" s="37">
        <f t="shared" si="0"/>
        <v>0</v>
      </c>
    </row>
    <row r="47" spans="1:4" ht="15" customHeight="1">
      <c r="A47" s="306"/>
      <c r="B47" s="25"/>
      <c r="C47" s="25"/>
      <c r="D47" s="37">
        <f t="shared" si="0"/>
        <v>0</v>
      </c>
    </row>
    <row r="48" spans="1:4" ht="15" customHeight="1">
      <c r="A48" s="306"/>
      <c r="B48" s="25"/>
      <c r="C48" s="25"/>
      <c r="D48" s="37">
        <f t="shared" si="0"/>
        <v>0</v>
      </c>
    </row>
    <row r="49" spans="1:4" ht="15" customHeight="1">
      <c r="A49" s="306"/>
      <c r="B49" s="25"/>
      <c r="C49" s="25"/>
      <c r="D49" s="37">
        <f t="shared" si="0"/>
        <v>0</v>
      </c>
    </row>
    <row r="50" spans="1:4" ht="15" customHeight="1">
      <c r="A50" s="307"/>
      <c r="B50" s="25"/>
      <c r="C50" s="25"/>
      <c r="D50" s="37">
        <f t="shared" si="0"/>
        <v>0</v>
      </c>
    </row>
    <row r="51" spans="1:4" ht="15" customHeight="1">
      <c r="A51" s="43" t="s">
        <v>36</v>
      </c>
      <c r="B51" s="25"/>
      <c r="C51" s="25"/>
      <c r="D51" s="37">
        <f t="shared" si="0"/>
        <v>0</v>
      </c>
    </row>
    <row r="52" spans="1:4" ht="15" customHeight="1">
      <c r="A52" s="294" t="s">
        <v>89</v>
      </c>
      <c r="B52" s="25"/>
      <c r="C52" s="25"/>
      <c r="D52" s="37">
        <f t="shared" si="0"/>
        <v>0</v>
      </c>
    </row>
    <row r="53" spans="1:4" ht="15" customHeight="1">
      <c r="A53" s="295"/>
      <c r="B53" s="25"/>
      <c r="C53" s="25"/>
      <c r="D53" s="37">
        <f t="shared" si="0"/>
        <v>0</v>
      </c>
    </row>
    <row r="54" spans="1:4" ht="15" customHeight="1">
      <c r="A54" s="295"/>
      <c r="B54" s="25"/>
      <c r="C54" s="25"/>
      <c r="D54" s="37">
        <f t="shared" si="0"/>
        <v>0</v>
      </c>
    </row>
    <row r="55" spans="1:4" ht="15" customHeight="1">
      <c r="A55" s="295"/>
      <c r="B55" s="25"/>
      <c r="C55" s="25"/>
      <c r="D55" s="37">
        <f t="shared" si="0"/>
        <v>0</v>
      </c>
    </row>
    <row r="56" spans="1:4" ht="15" customHeight="1">
      <c r="A56" s="44" t="s">
        <v>90</v>
      </c>
      <c r="B56" s="25"/>
      <c r="C56" s="25"/>
      <c r="D56" s="37">
        <f t="shared" si="0"/>
        <v>0</v>
      </c>
    </row>
    <row r="57" spans="1:4" ht="15" customHeight="1">
      <c r="A57" s="48" t="s">
        <v>91</v>
      </c>
      <c r="B57" s="25"/>
      <c r="C57" s="25"/>
      <c r="D57" s="37">
        <f t="shared" si="0"/>
        <v>0</v>
      </c>
    </row>
    <row r="58" spans="1:4" ht="93" customHeight="1">
      <c r="A58" s="42" t="s">
        <v>92</v>
      </c>
      <c r="B58" s="25"/>
      <c r="C58" s="25"/>
      <c r="D58" s="37">
        <f t="shared" si="0"/>
        <v>0</v>
      </c>
    </row>
    <row r="59" spans="1:4" ht="15" customHeight="1">
      <c r="A59" s="46" t="s">
        <v>93</v>
      </c>
      <c r="B59" s="25"/>
      <c r="C59" s="25"/>
      <c r="D59" s="37">
        <f t="shared" si="0"/>
        <v>0</v>
      </c>
    </row>
    <row r="60" spans="1:4" ht="15" customHeight="1">
      <c r="A60" s="308" t="s">
        <v>94</v>
      </c>
      <c r="B60" s="25"/>
      <c r="C60" s="25"/>
      <c r="D60" s="37">
        <f t="shared" si="0"/>
        <v>0</v>
      </c>
    </row>
    <row r="61" spans="1:4" ht="15" customHeight="1">
      <c r="A61" s="309"/>
      <c r="B61" s="25"/>
      <c r="C61" s="25"/>
      <c r="D61" s="37">
        <f t="shared" si="0"/>
        <v>0</v>
      </c>
    </row>
    <row r="62" spans="1:4" ht="15" customHeight="1">
      <c r="A62" s="309"/>
      <c r="B62" s="25"/>
      <c r="C62" s="25"/>
      <c r="D62" s="37">
        <f t="shared" si="0"/>
        <v>0</v>
      </c>
    </row>
    <row r="63" spans="1:4" ht="15" customHeight="1">
      <c r="A63" s="309"/>
      <c r="B63" s="25"/>
      <c r="C63" s="25"/>
      <c r="D63" s="37">
        <f t="shared" si="0"/>
        <v>0</v>
      </c>
    </row>
    <row r="64" spans="1:4" ht="15" customHeight="1">
      <c r="A64" s="309"/>
      <c r="B64" s="25"/>
      <c r="C64" s="25"/>
      <c r="D64" s="37">
        <f t="shared" si="0"/>
        <v>0</v>
      </c>
    </row>
    <row r="65" spans="1:4" ht="15" customHeight="1">
      <c r="A65" s="310"/>
      <c r="B65" s="25"/>
      <c r="C65" s="25"/>
      <c r="D65" s="37">
        <f t="shared" si="0"/>
        <v>0</v>
      </c>
    </row>
    <row r="66" spans="1:4" ht="15" customHeight="1">
      <c r="A66" s="47" t="s">
        <v>95</v>
      </c>
      <c r="B66" s="26"/>
      <c r="C66" s="26"/>
      <c r="D66" s="37">
        <f t="shared" ref="D66:D74" si="1">SUM(B66:C66)</f>
        <v>0</v>
      </c>
    </row>
    <row r="67" spans="1:4" ht="15" customHeight="1">
      <c r="A67" s="291" t="s">
        <v>96</v>
      </c>
      <c r="B67" s="26"/>
      <c r="C67" s="26"/>
      <c r="D67" s="37">
        <f t="shared" si="1"/>
        <v>0</v>
      </c>
    </row>
    <row r="68" spans="1:4" ht="15" customHeight="1">
      <c r="A68" s="292"/>
      <c r="B68" s="26"/>
      <c r="C68" s="26"/>
      <c r="D68" s="37">
        <f t="shared" si="1"/>
        <v>0</v>
      </c>
    </row>
    <row r="69" spans="1:4" ht="15" customHeight="1">
      <c r="A69" s="293"/>
      <c r="B69" s="26"/>
      <c r="C69" s="26"/>
      <c r="D69" s="37">
        <f t="shared" si="1"/>
        <v>0</v>
      </c>
    </row>
    <row r="70" spans="1:4" ht="15" customHeight="1">
      <c r="A70" s="48" t="s">
        <v>97</v>
      </c>
      <c r="B70" s="25"/>
      <c r="C70" s="25"/>
      <c r="D70" s="37">
        <f t="shared" si="1"/>
        <v>0</v>
      </c>
    </row>
    <row r="71" spans="1:4" ht="15" customHeight="1">
      <c r="A71" s="42" t="s">
        <v>98</v>
      </c>
      <c r="B71" s="25"/>
      <c r="C71" s="25"/>
      <c r="D71" s="37">
        <f t="shared" si="1"/>
        <v>0</v>
      </c>
    </row>
    <row r="72" spans="1:4" ht="15" customHeight="1">
      <c r="A72" s="43" t="s">
        <v>99</v>
      </c>
      <c r="B72" s="25"/>
      <c r="C72" s="25"/>
      <c r="D72" s="37">
        <f t="shared" si="1"/>
        <v>0</v>
      </c>
    </row>
    <row r="73" spans="1:4" ht="52.5" customHeight="1">
      <c r="A73" s="201" t="s">
        <v>100</v>
      </c>
      <c r="B73" s="56"/>
      <c r="C73" s="56"/>
      <c r="D73" s="37">
        <f t="shared" si="1"/>
        <v>0</v>
      </c>
    </row>
    <row r="74" spans="1:4" ht="15" customHeight="1">
      <c r="A74" s="61"/>
      <c r="B74" s="55"/>
      <c r="C74" s="55"/>
      <c r="D74" s="57">
        <f t="shared" si="1"/>
        <v>0</v>
      </c>
    </row>
    <row r="75" spans="1:4" ht="15" customHeight="1">
      <c r="A75" s="62" t="s">
        <v>101</v>
      </c>
      <c r="B75" s="63"/>
      <c r="C75" s="63"/>
      <c r="D75" s="64">
        <f>SUM(D7:D74)</f>
        <v>0</v>
      </c>
    </row>
    <row r="76" spans="1:4" ht="15" customHeight="1">
      <c r="A76" s="65" t="s">
        <v>102</v>
      </c>
      <c r="B76" s="50"/>
      <c r="C76" s="66"/>
      <c r="D76" s="67">
        <f>SUM(B76:C77)</f>
        <v>0</v>
      </c>
    </row>
    <row r="77" spans="1:4" ht="15" customHeight="1">
      <c r="A77" s="54"/>
      <c r="B77" s="55"/>
      <c r="C77" s="55"/>
      <c r="D77" s="57">
        <f t="shared" ref="D77:D88" si="2">SUM(B77:C78)</f>
        <v>0</v>
      </c>
    </row>
    <row r="78" spans="1:4" ht="15" customHeight="1">
      <c r="A78" s="58" t="s">
        <v>103</v>
      </c>
      <c r="B78" s="59"/>
      <c r="C78" s="59"/>
      <c r="D78" s="57">
        <f t="shared" si="2"/>
        <v>0</v>
      </c>
    </row>
    <row r="79" spans="1:4" ht="15" customHeight="1">
      <c r="A79" s="51" t="s">
        <v>104</v>
      </c>
      <c r="B79" s="25"/>
      <c r="C79" s="25"/>
      <c r="D79" s="57">
        <f t="shared" si="2"/>
        <v>0</v>
      </c>
    </row>
    <row r="80" spans="1:4" ht="15" customHeight="1">
      <c r="A80" s="49" t="s">
        <v>105</v>
      </c>
      <c r="B80" s="25"/>
      <c r="C80" s="25"/>
      <c r="D80" s="57">
        <f t="shared" si="2"/>
        <v>0</v>
      </c>
    </row>
    <row r="81" spans="1:4" ht="15" customHeight="1">
      <c r="A81" s="45" t="s">
        <v>106</v>
      </c>
      <c r="B81" s="25"/>
      <c r="C81" s="26"/>
      <c r="D81" s="57">
        <f>SUM(B81:C81)</f>
        <v>0</v>
      </c>
    </row>
    <row r="82" spans="1:4" ht="30" customHeight="1">
      <c r="A82" s="45" t="s">
        <v>107</v>
      </c>
      <c r="B82" s="25"/>
      <c r="C82" s="26"/>
      <c r="D82" s="57">
        <f>SUM(B82:C82)</f>
        <v>0</v>
      </c>
    </row>
    <row r="83" spans="1:4" ht="15" customHeight="1">
      <c r="A83" s="45" t="s">
        <v>108</v>
      </c>
      <c r="B83" s="25"/>
      <c r="C83" s="26"/>
      <c r="D83" s="57">
        <f t="shared" si="2"/>
        <v>0</v>
      </c>
    </row>
    <row r="84" spans="1:4" ht="30" customHeight="1">
      <c r="A84" s="45" t="s">
        <v>109</v>
      </c>
      <c r="B84" s="25"/>
      <c r="C84" s="26"/>
      <c r="D84" s="57">
        <f t="shared" si="2"/>
        <v>0</v>
      </c>
    </row>
    <row r="85" spans="1:4" ht="15" customHeight="1">
      <c r="A85" s="45" t="s">
        <v>110</v>
      </c>
      <c r="B85" s="25"/>
      <c r="C85" s="25"/>
      <c r="D85" s="57">
        <f t="shared" si="2"/>
        <v>0</v>
      </c>
    </row>
    <row r="86" spans="1:4" ht="15" customHeight="1">
      <c r="A86" s="45" t="s">
        <v>111</v>
      </c>
      <c r="B86" s="25"/>
      <c r="C86" s="25"/>
      <c r="D86" s="57">
        <f t="shared" si="2"/>
        <v>0</v>
      </c>
    </row>
    <row r="87" spans="1:4" ht="15" customHeight="1">
      <c r="A87" s="45" t="s">
        <v>112</v>
      </c>
      <c r="B87" s="25"/>
      <c r="C87" s="25"/>
      <c r="D87" s="57">
        <f t="shared" si="2"/>
        <v>0</v>
      </c>
    </row>
    <row r="88" spans="1:4" ht="15" customHeight="1">
      <c r="A88" s="72" t="s">
        <v>113</v>
      </c>
      <c r="B88" s="56"/>
      <c r="C88" s="56"/>
      <c r="D88" s="57">
        <f t="shared" si="2"/>
        <v>0</v>
      </c>
    </row>
    <row r="89" spans="1:4" ht="15" customHeight="1">
      <c r="A89" s="68" t="s">
        <v>114</v>
      </c>
      <c r="B89" s="69"/>
      <c r="C89" s="70"/>
      <c r="D89" s="71">
        <f>SUM(D78:D88)</f>
        <v>0</v>
      </c>
    </row>
    <row r="90" spans="1:4" ht="15" customHeight="1">
      <c r="A90" s="73" t="s">
        <v>115</v>
      </c>
      <c r="B90" s="59"/>
      <c r="C90" s="59"/>
      <c r="D90" s="60">
        <f>SUM(B90:C90)</f>
        <v>0</v>
      </c>
    </row>
    <row r="91" spans="1:4" ht="15" customHeight="1">
      <c r="A91" s="53"/>
      <c r="B91" s="25"/>
      <c r="C91" s="25"/>
      <c r="D91" s="37">
        <f>SUM(B91:C91)</f>
        <v>0</v>
      </c>
    </row>
    <row r="92" spans="1:4" ht="15" customHeight="1">
      <c r="A92" s="77" t="s">
        <v>116</v>
      </c>
      <c r="B92" s="78"/>
      <c r="C92" s="78"/>
      <c r="D92" s="79">
        <f>SUM(D90:D91)</f>
        <v>0</v>
      </c>
    </row>
    <row r="93" spans="1:4" ht="15" customHeight="1">
      <c r="A93" s="74" t="s">
        <v>117</v>
      </c>
      <c r="B93" s="75"/>
      <c r="C93" s="75"/>
      <c r="D93" s="76">
        <f>SUM(D75,D89,D92)</f>
        <v>0</v>
      </c>
    </row>
  </sheetData>
  <sheetProtection insertRows="0"/>
  <protectedRanges>
    <protectedRange sqref="A83:C1048576 A32:C58 A59:C82 A1:C31" name="Range1"/>
    <protectedRange sqref="A1:D4" name="Range2"/>
  </protectedRanges>
  <mergeCells count="11">
    <mergeCell ref="A67:A69"/>
    <mergeCell ref="A52:A55"/>
    <mergeCell ref="A1:D1"/>
    <mergeCell ref="A3:D3"/>
    <mergeCell ref="B5:D5"/>
    <mergeCell ref="A42:A50"/>
    <mergeCell ref="A28:A31"/>
    <mergeCell ref="A9:A14"/>
    <mergeCell ref="A16:A23"/>
    <mergeCell ref="A33:A40"/>
    <mergeCell ref="A60:A6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76D275FF7A3C42BEFD10C35703BA4E" ma:contentTypeVersion="15" ma:contentTypeDescription="Create a new document." ma:contentTypeScope="" ma:versionID="4f69d76c2411928ccc4fdb328ddd1194">
  <xsd:schema xmlns:xsd="http://www.w3.org/2001/XMLSchema" xmlns:xs="http://www.w3.org/2001/XMLSchema" xmlns:p="http://schemas.microsoft.com/office/2006/metadata/properties" xmlns:ns2="11cfd1ba-1d46-4a1a-b098-95abf8a8d38d" xmlns:ns3="981f54d7-4419-4a1c-8907-3b18dfe16d1a" targetNamespace="http://schemas.microsoft.com/office/2006/metadata/properties" ma:root="true" ma:fieldsID="a193a07c431aff7d9ad917a71d6f87a1" ns2:_="" ns3:_="">
    <xsd:import namespace="11cfd1ba-1d46-4a1a-b098-95abf8a8d38d"/>
    <xsd:import namespace="981f54d7-4419-4a1c-8907-3b18dfe16d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fd1ba-1d46-4a1a-b098-95abf8a8d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80c6eb6-3f06-4cd9-8814-60249936f5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f54d7-4419-4a1c-8907-3b18dfe16d1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5137dc0-a78a-4ece-acd7-bbffa3e3084f}" ma:internalName="TaxCatchAll" ma:showField="CatchAllData" ma:web="981f54d7-4419-4a1c-8907-3b18dfe16d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1f54d7-4419-4a1c-8907-3b18dfe16d1a" xsi:nil="true"/>
    <lcf76f155ced4ddcb4097134ff3c332f xmlns="11cfd1ba-1d46-4a1a-b098-95abf8a8d38d">
      <Terms xmlns="http://schemas.microsoft.com/office/infopath/2007/PartnerControls"/>
    </lcf76f155ced4ddcb4097134ff3c332f>
    <SharedWithUsers xmlns="981f54d7-4419-4a1c-8907-3b18dfe16d1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C0DA6C8-ED39-42F0-AA9C-4CCF59874E3A}"/>
</file>

<file path=customXml/itemProps2.xml><?xml version="1.0" encoding="utf-8"?>
<ds:datastoreItem xmlns:ds="http://schemas.openxmlformats.org/officeDocument/2006/customXml" ds:itemID="{C053DB37-F250-4493-B3D8-ABB968D4F823}"/>
</file>

<file path=customXml/itemProps3.xml><?xml version="1.0" encoding="utf-8"?>
<ds:datastoreItem xmlns:ds="http://schemas.openxmlformats.org/officeDocument/2006/customXml" ds:itemID="{F8FD08C5-0DB9-4DC9-B7A7-B0292689E7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Emela Halilovic</dc:creator>
  <cp:keywords/>
  <dc:description/>
  <cp:lastModifiedBy>Lexi Oliva</cp:lastModifiedBy>
  <cp:revision/>
  <dcterms:created xsi:type="dcterms:W3CDTF">2022-12-22T19:52:42Z</dcterms:created>
  <dcterms:modified xsi:type="dcterms:W3CDTF">2025-08-26T18:44:48Z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0x010100F676D275FF7A3C42BEFD10C35703BA4E</vt:lpwstr>
  </property>
  <property fmtid="{D5CDD505-2E9C-101B-9397-08002B2CF9AE}" pid="3" name="MediaServiceImageTags">
    <vt:lpwstr/>
  </property>
  <property fmtid="{D5CDD505-2E9C-101B-9397-08002B2CF9AE}" pid="4" name="Order">
    <vt:r8>332600</vt:r8>
  </property>
  <property fmtid="{D5CDD505-2E9C-101B-9397-08002B2CF9AE}" pid="5" name="ComplianceAssetId">
    <vt:lpwstr/>
  </property>
  <property fmtid="{D5CDD505-2E9C-101B-9397-08002B2CF9AE}" pid="6" name="_activity">
    <vt:lpwstr>{"FileActivityType":"9","FileActivityTimeStamp":"2024-05-15T20:47:23.243Z","FileActivityUsersOnPage":[{"DisplayName":"Stephanie Jones","Id":"sjones@arc.gov"}],"FileActivityNavigationId":null}</vt:lpwstr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