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rc001-my.sharepoint.com/personal/lsnell_arc_gov/Documents/Program Basics/Match Rate Calculator/"/>
    </mc:Choice>
  </mc:AlternateContent>
  <xr:revisionPtr revIDLastSave="9" documentId="13_ncr:1_{766CE9E3-3204-48E1-BBCC-48CCF262C03F}" xr6:coauthVersionLast="47" xr6:coauthVersionMax="47" xr10:uidLastSave="{F92DD7FA-E275-453C-9457-DF36F348A1A2}"/>
  <bookViews>
    <workbookView xWindow="-120" yWindow="-120" windowWidth="29040" windowHeight="15840" activeTab="1" xr2:uid="{C6B7BD43-B178-45E0-918B-375FACA22C82}"/>
  </bookViews>
  <sheets>
    <sheet name="Instructions" sheetId="2" r:id="rId1"/>
    <sheet name="Calculator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10" i="1"/>
  <c r="I10" i="1"/>
  <c r="G10" i="1" l="1"/>
  <c r="C10" i="1"/>
  <c r="C5" i="1"/>
  <c r="J10" i="1"/>
  <c r="D10" i="1"/>
  <c r="H19" i="1" l="1"/>
  <c r="J16" i="1"/>
  <c r="I16" i="1"/>
  <c r="H16" i="1"/>
  <c r="K10" i="1"/>
  <c r="G16" i="1" l="1"/>
  <c r="L16" i="1" s="1"/>
  <c r="G36" i="1"/>
  <c r="H21" i="1"/>
  <c r="H20" i="1"/>
  <c r="L10" i="1"/>
  <c r="M14" i="1" s="1"/>
  <c r="G35" i="1" l="1"/>
  <c r="G34" i="1"/>
  <c r="L14" i="1"/>
  <c r="L15" i="1"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3" i="1"/>
  <c r="D4" i="1"/>
  <c r="D5" i="1"/>
  <c r="D6" i="1"/>
  <c r="D7" i="1"/>
  <c r="D8" i="1"/>
  <c r="D9" i="1"/>
  <c r="D11" i="1"/>
  <c r="D12" i="1"/>
  <c r="D3" i="1"/>
  <c r="C4" i="1"/>
  <c r="C6" i="1"/>
  <c r="C7" i="1"/>
  <c r="C8" i="1"/>
  <c r="C9" i="1"/>
  <c r="C11" i="1"/>
  <c r="C12" i="1"/>
  <c r="M15" i="1" l="1"/>
  <c r="G29" i="1"/>
  <c r="H29" i="1" s="1"/>
  <c r="N14" i="1"/>
  <c r="G30" i="1"/>
  <c r="H30" i="1" s="1"/>
  <c r="G24" i="1" l="1"/>
  <c r="N15" i="1"/>
  <c r="G25" i="1"/>
  <c r="H25" i="1" s="1"/>
  <c r="H24" i="1" l="1"/>
  <c r="G31" i="1"/>
  <c r="H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Elijah Biggs</author>
    <author>Andrea Rose</author>
  </authors>
  <commentList>
    <comment ref="F29" authorId="0" shapeId="0" xr:uid="{FB88F1CE-4E55-4C36-8F78-170152316921}">
      <text>
        <r>
          <rPr>
            <b/>
            <sz val="9"/>
            <color indexed="81"/>
            <rFont val="Tahoma"/>
            <family val="2"/>
          </rPr>
          <t>The default rate considers the rules outlined in Table 8 to determine if a distressed, at-risk, or transitional rate can be used in a cost share split calculation.</t>
        </r>
      </text>
    </comment>
    <comment ref="F30" authorId="0" shapeId="0" xr:uid="{79F8D47E-1EF9-4543-85DF-36853C9B727C}">
      <text>
        <r>
          <rPr>
            <b/>
            <sz val="9"/>
            <color indexed="81"/>
            <rFont val="Tahoma"/>
            <family val="2"/>
          </rPr>
          <t>The average rate is a weighted average approach that uses the number of counties within each designation status to calculate cost share split.</t>
        </r>
      </text>
    </comment>
    <comment ref="F34" authorId="1" shapeId="0" xr:uid="{31C27859-B626-42A6-BE59-5722CFEB4EE2}">
      <text>
        <r>
          <rPr>
            <b/>
            <sz val="9"/>
            <color indexed="81"/>
            <rFont val="Tahoma"/>
            <family val="2"/>
          </rPr>
          <t>If at least half of counties served are distressed, applicant may use default distress match rate of 80% or computed average.</t>
        </r>
      </text>
    </comment>
    <comment ref="F35" authorId="1" shapeId="0" xr:uid="{C62D7256-8CE1-4AAD-8A0D-C06C1C768F2F}">
      <text>
        <r>
          <rPr>
            <b/>
            <sz val="9"/>
            <color indexed="81"/>
            <rFont val="Tahoma"/>
            <family val="2"/>
          </rPr>
          <t>1)If there is a distressed county and at least half of the counties served are distressed and/or at-risk, applicant may use default at-risk rate of 70% or computed average
2)This default rate can also be used if at least half the counties are at-risk and there are NO distressed counties, NO competitive counties, and NO attainment counties</t>
        </r>
      </text>
    </comment>
    <comment ref="F36" authorId="1" shapeId="0" xr:uid="{5E25B030-D5B0-4A10-8454-337F2A6DA953}">
      <text>
        <r>
          <rPr>
            <b/>
            <sz val="9"/>
            <color indexed="81"/>
            <rFont val="Tahoma"/>
            <family val="2"/>
          </rPr>
          <t>If there is a distressed county but fewer than half are a combination of distressed/at-risk, applicant may use default transitional match rate of 50% or computed average.</t>
        </r>
      </text>
    </comment>
  </commentList>
</comments>
</file>

<file path=xl/sharedStrings.xml><?xml version="1.0" encoding="utf-8"?>
<sst xmlns="http://schemas.openxmlformats.org/spreadsheetml/2006/main" count="50" uniqueCount="41">
  <si>
    <t>County</t>
  </si>
  <si>
    <t>Economic Status</t>
  </si>
  <si>
    <t>ARC Cost Share (%)</t>
  </si>
  <si>
    <t>Match Cost Share (%)</t>
  </si>
  <si>
    <t>Maximum Allowable ARC Cost Share (%)</t>
  </si>
  <si>
    <t>Minimum Match Cost Share (%)</t>
  </si>
  <si>
    <t>Distressed</t>
  </si>
  <si>
    <t>At-Risk</t>
  </si>
  <si>
    <t>Transitional</t>
  </si>
  <si>
    <t>Competitive</t>
  </si>
  <si>
    <t>Attainment</t>
  </si>
  <si>
    <t>TOTAL</t>
  </si>
  <si>
    <t>Number of Counties</t>
  </si>
  <si>
    <t>County Designation</t>
  </si>
  <si>
    <t>Average</t>
  </si>
  <si>
    <t>Allowable</t>
  </si>
  <si>
    <t>Maximum ARC Cost Share</t>
  </si>
  <si>
    <t>Minimum Match Cost Share</t>
  </si>
  <si>
    <t>NA</t>
  </si>
  <si>
    <t>Weighted Factor</t>
  </si>
  <si>
    <t>Total Expected ARC Amount</t>
  </si>
  <si>
    <t>Total Expected Match Amount</t>
  </si>
  <si>
    <t>Total Project Costs</t>
  </si>
  <si>
    <t>Maximum Allowable ARC Amount</t>
  </si>
  <si>
    <t xml:space="preserve">MULTI-County Projects </t>
  </si>
  <si>
    <t>Match Rate (Default rate)</t>
  </si>
  <si>
    <t>Match Rate - (Average)</t>
  </si>
  <si>
    <t>BEST Allowable ARC Cost Share</t>
  </si>
  <si>
    <t>Can use default Distressed Rate?</t>
  </si>
  <si>
    <t>Can use default At-Risk Rate?</t>
  </si>
  <si>
    <t>Can use default Transitional Rate?</t>
  </si>
  <si>
    <t>Limit</t>
  </si>
  <si>
    <t>Minimum Required Match Amount</t>
  </si>
  <si>
    <t>Table 1</t>
  </si>
  <si>
    <t>Table 2</t>
  </si>
  <si>
    <t>Table 3</t>
  </si>
  <si>
    <t>Table 4</t>
  </si>
  <si>
    <t>Table 5</t>
  </si>
  <si>
    <t>Table 6</t>
  </si>
  <si>
    <t>Table 7</t>
  </si>
  <si>
    <t>Table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</si>
</sst>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9" x14ac:knownFonts="1">
    <font>
      <sz val="11"/>
      <color theme="1"/>
      <name val="Calibri"/>
      <family val="2"/>
      <scheme val="minor"/>
    </font>
    <font>
      <b/>
      <sz val="9"/>
      <color indexed="81"/>
      <name val="Tahoma"/>
      <family val="2"/>
    </font>
    <font>
      <b/>
      <sz val="11"/>
      <color theme="1"/>
      <name val="Calibri"/>
      <family val="2"/>
      <scheme val="minor"/>
    </font>
    <font>
      <sz val="11"/>
      <color theme="1"/>
      <name val="Calibri"/>
      <family val="2"/>
      <scheme val="minor"/>
    </font>
    <font>
      <b/>
      <sz val="10"/>
      <name val="Arial"/>
      <family val="2"/>
    </font>
    <font>
      <b/>
      <sz val="10"/>
      <color rgb="FFFF0000"/>
      <name val="Arial"/>
      <family val="2"/>
    </font>
    <font>
      <sz val="10"/>
      <name val="Arial"/>
      <family val="2"/>
    </font>
    <font>
      <b/>
      <sz val="11"/>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s>
  <borders count="36">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70">
    <xf numFmtId="0" fontId="0" fillId="0" borderId="0" xfId="0"/>
    <xf numFmtId="0" fontId="0" fillId="0" borderId="0" xfId="0" applyAlignment="1">
      <alignment wrapText="1"/>
    </xf>
    <xf numFmtId="0" fontId="0" fillId="0" borderId="11" xfId="0" applyBorder="1"/>
    <xf numFmtId="0" fontId="0" fillId="0" borderId="13" xfId="0" applyBorder="1"/>
    <xf numFmtId="0" fontId="0" fillId="0" borderId="14" xfId="0" applyBorder="1"/>
    <xf numFmtId="0" fontId="0" fillId="2" borderId="6" xfId="0" applyFill="1" applyBorder="1"/>
    <xf numFmtId="0" fontId="0" fillId="2" borderId="7" xfId="0" applyFill="1" applyBorder="1"/>
    <xf numFmtId="0" fontId="0" fillId="0" borderId="10" xfId="0" applyBorder="1" applyProtection="1">
      <protection locked="0"/>
    </xf>
    <xf numFmtId="0" fontId="0" fillId="0" borderId="0" xfId="0" applyProtection="1">
      <protection locked="0"/>
    </xf>
    <xf numFmtId="0" fontId="0" fillId="0" borderId="12" xfId="0" applyBorder="1" applyProtection="1">
      <protection locked="0"/>
    </xf>
    <xf numFmtId="0" fontId="0" fillId="0" borderId="13" xfId="0" applyBorder="1" applyProtection="1">
      <protection locked="0"/>
    </xf>
    <xf numFmtId="2" fontId="0" fillId="0" borderId="0" xfId="0" applyNumberFormat="1"/>
    <xf numFmtId="0" fontId="0" fillId="0" borderId="0" xfId="0" applyAlignment="1">
      <alignment horizontal="right"/>
    </xf>
    <xf numFmtId="0" fontId="2" fillId="2" borderId="2" xfId="0" applyFont="1" applyFill="1" applyBorder="1"/>
    <xf numFmtId="0" fontId="2" fillId="2" borderId="3" xfId="0" applyFont="1" applyFill="1" applyBorder="1"/>
    <xf numFmtId="0" fontId="2" fillId="2" borderId="4" xfId="0" applyFont="1" applyFill="1" applyBorder="1"/>
    <xf numFmtId="0" fontId="0" fillId="2" borderId="17" xfId="0" applyFill="1" applyBorder="1"/>
    <xf numFmtId="0" fontId="0" fillId="2" borderId="18" xfId="0" applyFill="1" applyBorder="1" applyAlignment="1">
      <alignment horizontal="right"/>
    </xf>
    <xf numFmtId="0" fontId="0" fillId="2" borderId="19" xfId="0" applyFill="1" applyBorder="1"/>
    <xf numFmtId="0" fontId="0" fillId="2" borderId="1" xfId="0" applyFill="1" applyBorder="1" applyAlignment="1">
      <alignment horizontal="right"/>
    </xf>
    <xf numFmtId="0" fontId="0" fillId="2" borderId="15" xfId="0" applyFill="1" applyBorder="1"/>
    <xf numFmtId="0" fontId="0" fillId="2" borderId="21" xfId="0" applyFill="1" applyBorder="1" applyAlignment="1">
      <alignment horizontal="center" vertical="center" wrapText="1"/>
    </xf>
    <xf numFmtId="0" fontId="0" fillId="2" borderId="20" xfId="0" applyFill="1" applyBorder="1" applyAlignment="1">
      <alignment horizontal="center" vertical="center" wrapText="1"/>
    </xf>
    <xf numFmtId="0" fontId="4" fillId="0" borderId="0" xfId="0" applyFont="1"/>
    <xf numFmtId="0" fontId="4" fillId="0" borderId="22" xfId="0" applyFont="1" applyBorder="1" applyAlignment="1">
      <alignment wrapText="1"/>
    </xf>
    <xf numFmtId="0" fontId="4" fillId="0" borderId="23" xfId="0" applyFont="1" applyBorder="1" applyAlignment="1">
      <alignment horizontal="center"/>
    </xf>
    <xf numFmtId="0" fontId="5" fillId="0" borderId="0" xfId="0" applyFont="1"/>
    <xf numFmtId="0" fontId="4" fillId="0" borderId="24" xfId="0" applyFont="1" applyBorder="1" applyAlignment="1">
      <alignment wrapText="1"/>
    </xf>
    <xf numFmtId="0" fontId="4" fillId="0" borderId="25" xfId="0" applyFont="1" applyBorder="1" applyAlignment="1">
      <alignment horizontal="center"/>
    </xf>
    <xf numFmtId="0" fontId="4" fillId="0" borderId="26" xfId="0" applyFont="1" applyBorder="1" applyAlignment="1">
      <alignment horizontal="center"/>
    </xf>
    <xf numFmtId="0" fontId="4" fillId="0" borderId="24" xfId="0" applyFont="1" applyBorder="1" applyAlignment="1">
      <alignment horizontal="center"/>
    </xf>
    <xf numFmtId="0" fontId="4" fillId="0" borderId="27" xfId="0" applyFont="1" applyBorder="1" applyAlignment="1">
      <alignment horizontal="center"/>
    </xf>
    <xf numFmtId="0" fontId="4" fillId="0" borderId="6" xfId="0" applyFont="1" applyBorder="1" applyAlignment="1">
      <alignment wrapText="1"/>
    </xf>
    <xf numFmtId="9" fontId="0" fillId="0" borderId="8" xfId="2" applyFont="1" applyBorder="1" applyAlignment="1">
      <alignment horizontal="center"/>
    </xf>
    <xf numFmtId="9" fontId="0" fillId="0" borderId="28" xfId="2" applyFont="1" applyBorder="1" applyAlignment="1">
      <alignment horizontal="center"/>
    </xf>
    <xf numFmtId="164" fontId="0" fillId="0" borderId="6" xfId="2" applyNumberFormat="1" applyFont="1" applyBorder="1" applyAlignment="1">
      <alignment horizontal="center"/>
    </xf>
    <xf numFmtId="164" fontId="0" fillId="0" borderId="8" xfId="2" applyNumberFormat="1" applyFont="1" applyBorder="1" applyAlignment="1">
      <alignment horizontal="center"/>
    </xf>
    <xf numFmtId="0" fontId="4" fillId="0" borderId="7" xfId="0" applyFont="1" applyBorder="1" applyAlignment="1">
      <alignment wrapText="1"/>
    </xf>
    <xf numFmtId="9" fontId="0" fillId="0" borderId="9" xfId="2" applyFont="1" applyBorder="1" applyAlignment="1">
      <alignment horizontal="center"/>
    </xf>
    <xf numFmtId="9" fontId="0" fillId="0" borderId="30" xfId="2" applyFont="1" applyBorder="1" applyAlignment="1">
      <alignment horizontal="center"/>
    </xf>
    <xf numFmtId="164" fontId="0" fillId="0" borderId="7" xfId="2" applyNumberFormat="1" applyFont="1" applyFill="1" applyBorder="1" applyAlignment="1">
      <alignment horizontal="center"/>
    </xf>
    <xf numFmtId="164" fontId="0" fillId="0" borderId="9" xfId="2" applyNumberFormat="1" applyFont="1" applyFill="1" applyBorder="1" applyAlignment="1">
      <alignment horizontal="center"/>
    </xf>
    <xf numFmtId="164" fontId="0" fillId="0" borderId="31" xfId="0" applyNumberFormat="1" applyBorder="1" applyAlignment="1">
      <alignment horizontal="center"/>
    </xf>
    <xf numFmtId="0" fontId="6" fillId="0" borderId="24" xfId="0" applyFont="1" applyBorder="1" applyAlignment="1">
      <alignment wrapText="1"/>
    </xf>
    <xf numFmtId="10" fontId="0" fillId="0" borderId="27" xfId="2" applyNumberFormat="1" applyFont="1" applyBorder="1" applyAlignment="1">
      <alignment horizontal="center"/>
    </xf>
    <xf numFmtId="0" fontId="6" fillId="0" borderId="7" xfId="0" applyFont="1" applyBorder="1" applyAlignment="1">
      <alignment wrapText="1"/>
    </xf>
    <xf numFmtId="0" fontId="4" fillId="0" borderId="32" xfId="0" applyFont="1" applyBorder="1" applyAlignment="1">
      <alignment wrapText="1"/>
    </xf>
    <xf numFmtId="10" fontId="4" fillId="0" borderId="33" xfId="2" applyNumberFormat="1" applyFont="1" applyBorder="1" applyAlignment="1">
      <alignment horizontal="center"/>
    </xf>
    <xf numFmtId="0" fontId="5" fillId="0" borderId="34" xfId="0" applyFont="1" applyBorder="1" applyAlignment="1">
      <alignment wrapText="1"/>
    </xf>
    <xf numFmtId="44" fontId="5" fillId="0" borderId="35" xfId="1" applyFont="1" applyBorder="1" applyAlignment="1">
      <alignment horizontal="center"/>
    </xf>
    <xf numFmtId="164" fontId="0" fillId="2" borderId="8" xfId="2" applyNumberFormat="1" applyFont="1" applyFill="1" applyBorder="1" applyAlignment="1">
      <alignment horizontal="right"/>
    </xf>
    <xf numFmtId="164" fontId="0" fillId="2" borderId="5" xfId="2" applyNumberFormat="1" applyFont="1" applyFill="1" applyBorder="1" applyAlignment="1">
      <alignment horizontal="right"/>
    </xf>
    <xf numFmtId="164" fontId="0" fillId="2" borderId="8" xfId="2" applyNumberFormat="1" applyFont="1" applyFill="1" applyBorder="1"/>
    <xf numFmtId="164" fontId="0" fillId="2" borderId="5" xfId="2" applyNumberFormat="1" applyFont="1" applyFill="1" applyBorder="1"/>
    <xf numFmtId="164" fontId="0" fillId="2" borderId="9" xfId="2" applyNumberFormat="1" applyFont="1" applyFill="1" applyBorder="1"/>
    <xf numFmtId="164" fontId="0" fillId="2" borderId="1" xfId="2" applyNumberFormat="1" applyFont="1" applyFill="1" applyBorder="1"/>
    <xf numFmtId="164" fontId="7" fillId="0" borderId="29" xfId="2" applyNumberFormat="1" applyFont="1" applyBorder="1" applyAlignment="1">
      <alignment horizontal="center"/>
    </xf>
    <xf numFmtId="164" fontId="7" fillId="0" borderId="29" xfId="0" applyNumberFormat="1" applyFont="1" applyBorder="1" applyAlignment="1">
      <alignment horizontal="center"/>
    </xf>
    <xf numFmtId="0" fontId="0" fillId="4" borderId="10" xfId="0" applyFill="1" applyBorder="1" applyProtection="1">
      <protection locked="0"/>
    </xf>
    <xf numFmtId="0" fontId="0" fillId="4" borderId="0" xfId="0" applyFill="1" applyProtection="1">
      <protection locked="0"/>
    </xf>
    <xf numFmtId="0" fontId="2" fillId="0" borderId="0" xfId="0" applyFont="1"/>
    <xf numFmtId="0" fontId="8" fillId="0" borderId="0" xfId="0" applyFont="1"/>
    <xf numFmtId="0" fontId="5" fillId="0" borderId="0" xfId="0" applyFont="1" applyAlignment="1">
      <alignment wrapText="1"/>
    </xf>
    <xf numFmtId="44" fontId="5" fillId="0" borderId="0" xfId="1" applyFont="1" applyBorder="1" applyAlignment="1">
      <alignment horizontal="center"/>
    </xf>
    <xf numFmtId="2" fontId="8" fillId="0" borderId="0" xfId="0" applyNumberFormat="1" applyFont="1"/>
    <xf numFmtId="0" fontId="0" fillId="2" borderId="16" xfId="0" applyFill="1" applyBorder="1" applyAlignment="1">
      <alignment horizontal="right"/>
    </xf>
    <xf numFmtId="0" fontId="0" fillId="4" borderId="23" xfId="0" applyFill="1" applyBorder="1" applyAlignment="1" applyProtection="1">
      <alignment horizontal="center"/>
      <protection locked="0"/>
    </xf>
    <xf numFmtId="44" fontId="6" fillId="3" borderId="27" xfId="1" applyFont="1" applyFill="1" applyBorder="1" applyAlignment="1" applyProtection="1">
      <alignment horizontal="center"/>
      <protection locked="0"/>
    </xf>
    <xf numFmtId="44" fontId="6" fillId="3" borderId="31" xfId="1" applyFont="1" applyFill="1" applyBorder="1" applyAlignment="1" applyProtection="1">
      <alignment horizontal="center"/>
      <protection locked="0"/>
    </xf>
    <xf numFmtId="44" fontId="4" fillId="0" borderId="33" xfId="1" applyFont="1" applyBorder="1" applyAlignment="1" applyProtection="1">
      <alignment horizontal="center"/>
      <protection locked="0"/>
    </xf>
  </cellXfs>
  <cellStyles count="3">
    <cellStyle name="Currency" xfId="1" builtinId="4"/>
    <cellStyle name="Normal" xfId="0" builtinId="0"/>
    <cellStyle name="Percent" xfId="2" builtinId="5"/>
  </cellStyles>
  <dxfs count="4">
    <dxf>
      <font>
        <color rgb="FF006100"/>
      </font>
      <fill>
        <patternFill>
          <bgColor rgb="FFC6EFCE"/>
        </patternFill>
      </fill>
    </dxf>
    <dxf>
      <font>
        <color rgb="FF006100"/>
      </font>
      <fill>
        <patternFill>
          <bgColor rgb="FFC6EFCE"/>
        </patternFill>
      </fill>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276225</xdr:colOff>
      <xdr:row>9</xdr:row>
      <xdr:rowOff>76198</xdr:rowOff>
    </xdr:from>
    <xdr:to>
      <xdr:col>10</xdr:col>
      <xdr:colOff>590550</xdr:colOff>
      <xdr:row>24</xdr:row>
      <xdr:rowOff>66675</xdr:rowOff>
    </xdr:to>
    <xdr:sp macro="" textlink="">
      <xdr:nvSpPr>
        <xdr:cNvPr id="2" name="TextBox 1">
          <a:extLst>
            <a:ext uri="{FF2B5EF4-FFF2-40B4-BE49-F238E27FC236}">
              <a16:creationId xmlns:a16="http://schemas.microsoft.com/office/drawing/2014/main" id="{9DF5A6EF-A1E5-8A08-61EC-CD3931DC64CB}"/>
            </a:ext>
          </a:extLst>
        </xdr:cNvPr>
        <xdr:cNvSpPr txBox="1"/>
      </xdr:nvSpPr>
      <xdr:spPr>
        <a:xfrm>
          <a:off x="276225" y="1790698"/>
          <a:ext cx="6410325" cy="2847977"/>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cs typeface="Calibri" panose="020F0502020204030204" pitchFamily="34" charset="0"/>
            </a:rPr>
            <a:t>Instructions for Use:</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1.</a:t>
          </a:r>
          <a:r>
            <a:rPr lang="en-US" sz="1100" b="0" i="0" u="none" strike="noStrike" baseline="0">
              <a:solidFill>
                <a:srgbClr val="000000"/>
              </a:solidFill>
              <a:latin typeface="Calibri" panose="020F0502020204030204" pitchFamily="34" charset="0"/>
              <a:cs typeface="Calibri" panose="020F0502020204030204" pitchFamily="34" charset="0"/>
            </a:rPr>
            <a:t> Enter each of your project's proposed counties and its economic designation into the gold highlighted cells in Table 1. Alternatively, if you have a large number of counties in the project service area, and know the number of counties within each economic designation status, you can enter them directly into Table 3.</a:t>
          </a:r>
          <a:br>
            <a:rPr lang="en-US" sz="1100" b="0" i="0" u="none" strike="noStrike" baseline="0">
              <a:solidFill>
                <a:srgbClr val="000000"/>
              </a:solidFill>
              <a:latin typeface="Calibri" panose="020F0502020204030204" pitchFamily="34" charset="0"/>
              <a:cs typeface="Calibri" panose="020F0502020204030204" pitchFamily="34" charset="0"/>
            </a:rPr>
          </a:b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2.</a:t>
          </a:r>
          <a:r>
            <a:rPr lang="en-US" sz="1100" b="0" i="0" u="none" strike="noStrike" baseline="0">
              <a:solidFill>
                <a:srgbClr val="000000"/>
              </a:solidFill>
              <a:latin typeface="Calibri" panose="020F0502020204030204" pitchFamily="34" charset="0"/>
              <a:cs typeface="Calibri" panose="020F0502020204030204" pitchFamily="34" charset="0"/>
            </a:rPr>
            <a:t> Table 4 will display the maximum ARC cost share and minimum match cost share in red text.</a:t>
          </a:r>
          <a:br>
            <a:rPr lang="en-US" sz="1100" b="0" i="0" u="none" strike="noStrike" baseline="0">
              <a:solidFill>
                <a:srgbClr val="000000"/>
              </a:solidFill>
              <a:latin typeface="Calibri" panose="020F0502020204030204" pitchFamily="34" charset="0"/>
              <a:cs typeface="Calibri" panose="020F0502020204030204" pitchFamily="34" charset="0"/>
            </a:rPr>
          </a:b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3. Next, enter the</a:t>
          </a:r>
          <a:r>
            <a:rPr lang="en-US" sz="1100" b="0" i="0" u="none" strike="noStrike" baseline="0">
              <a:solidFill>
                <a:srgbClr val="000000"/>
              </a:solidFill>
              <a:latin typeface="Calibri" panose="020F0502020204030204" pitchFamily="34" charset="0"/>
              <a:cs typeface="Calibri" panose="020F0502020204030204" pitchFamily="34" charset="0"/>
            </a:rPr>
            <a:t> proposed ARC grant award amount and anticipated match amount into Table 5. </a:t>
          </a:r>
          <a:br>
            <a:rPr lang="en-US" sz="1100" b="0" i="0" u="none" strike="noStrike" baseline="0">
              <a:solidFill>
                <a:srgbClr val="000000"/>
              </a:solidFill>
              <a:latin typeface="Calibri" panose="020F0502020204030204" pitchFamily="34" charset="0"/>
              <a:cs typeface="Calibri" panose="020F0502020204030204" pitchFamily="34" charset="0"/>
            </a:rPr>
          </a:br>
          <a:br>
            <a:rPr lang="en-US" sz="1100" b="0" i="0" u="none" strike="noStrike" baseline="0">
              <a:solidFill>
                <a:srgbClr val="000000"/>
              </a:solidFill>
              <a:latin typeface="Calibri" panose="020F0502020204030204" pitchFamily="34" charset="0"/>
              <a:cs typeface="Calibri" panose="020F0502020204030204" pitchFamily="34" charset="0"/>
            </a:rPr>
          </a:br>
          <a:r>
            <a:rPr lang="en-US" sz="1100" b="0" i="0" u="none" strike="noStrike">
              <a:solidFill>
                <a:srgbClr val="000000"/>
              </a:solidFill>
              <a:latin typeface="Calibri" panose="020F0502020204030204" pitchFamily="34" charset="0"/>
              <a:cs typeface="Calibri" panose="020F0502020204030204" pitchFamily="34" charset="0"/>
            </a:rPr>
            <a:t>4. Table 6</a:t>
          </a:r>
          <a:r>
            <a:rPr lang="en-US" sz="1100" b="0" i="0" u="none" strike="noStrike" baseline="0">
              <a:solidFill>
                <a:srgbClr val="000000"/>
              </a:solidFill>
              <a:latin typeface="Calibri" panose="020F0502020204030204" pitchFamily="34" charset="0"/>
              <a:cs typeface="Calibri" panose="020F0502020204030204" pitchFamily="34" charset="0"/>
            </a:rPr>
            <a:t> will determine whether the proposed ARC amount and anticipated match amount is an allowable cost share split.</a:t>
          </a:r>
          <a:br>
            <a:rPr lang="en-US" sz="1100" b="0" i="0" u="none" strike="noStrike" baseline="0">
              <a:solidFill>
                <a:srgbClr val="000000"/>
              </a:solidFill>
              <a:latin typeface="Calibri" panose="020F0502020204030204" pitchFamily="34" charset="0"/>
              <a:cs typeface="Calibri" panose="020F0502020204030204" pitchFamily="34" charset="0"/>
            </a:rPr>
          </a:b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5. If</a:t>
          </a:r>
          <a:r>
            <a:rPr lang="en-US" sz="1100" b="0" i="0" u="none" strike="noStrike" baseline="0">
              <a:solidFill>
                <a:srgbClr val="000000"/>
              </a:solidFill>
              <a:latin typeface="Calibri" panose="020F0502020204030204" pitchFamily="34" charset="0"/>
              <a:cs typeface="Calibri" panose="020F0502020204030204" pitchFamily="34" charset="0"/>
            </a:rPr>
            <a:t> the cost share split is beyond the limits allowed, Table 6 will calculate the match amount needed for the ARC amount requested OR the maximum ARC amount for the match supplied.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a:latin typeface="+mn-lt"/>
            <a:ea typeface="+mn-lt"/>
            <a:cs typeface="+mn-lt"/>
          </a:endParaRPr>
        </a:p>
      </xdr:txBody>
    </xdr:sp>
    <xdr:clientData/>
  </xdr:twoCellAnchor>
  <xdr:twoCellAnchor>
    <xdr:from>
      <xdr:col>0</xdr:col>
      <xdr:colOff>285750</xdr:colOff>
      <xdr:row>2</xdr:row>
      <xdr:rowOff>0</xdr:rowOff>
    </xdr:from>
    <xdr:to>
      <xdr:col>10</xdr:col>
      <xdr:colOff>590550</xdr:colOff>
      <xdr:row>8</xdr:row>
      <xdr:rowOff>66675</xdr:rowOff>
    </xdr:to>
    <xdr:sp macro="" textlink="">
      <xdr:nvSpPr>
        <xdr:cNvPr id="3" name="TextBox 2">
          <a:extLst>
            <a:ext uri="{FF2B5EF4-FFF2-40B4-BE49-F238E27FC236}">
              <a16:creationId xmlns:a16="http://schemas.microsoft.com/office/drawing/2014/main" id="{0B35B0BA-17E8-F6BA-A04C-0275D50A00F2}"/>
            </a:ext>
            <a:ext uri="{147F2762-F138-4A5C-976F-8EAC2B608ADB}">
              <a16:predDERef xmlns:a16="http://schemas.microsoft.com/office/drawing/2014/main" pred="{9DF5A6EF-A1E5-8A08-61EC-CD3931DC64CB}"/>
            </a:ext>
          </a:extLst>
        </xdr:cNvPr>
        <xdr:cNvSpPr txBox="1"/>
      </xdr:nvSpPr>
      <xdr:spPr>
        <a:xfrm>
          <a:off x="285750" y="381000"/>
          <a:ext cx="6400800" cy="1209675"/>
        </a:xfrm>
        <a:prstGeom prst="rect">
          <a:avLst/>
        </a:prstGeom>
        <a:solidFill>
          <a:schemeClr val="accent2">
            <a:lumMod val="20000"/>
            <a:lumOff val="8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a:latin typeface="+mn-lt"/>
              <a:ea typeface="+mn-lt"/>
              <a:cs typeface="+mn-lt"/>
            </a:rPr>
            <a:t>Disclaimer: </a:t>
          </a:r>
          <a:r>
            <a:rPr lang="en-US" sz="1100">
              <a:latin typeface="+mn-lt"/>
              <a:ea typeface="+mn-lt"/>
              <a:cs typeface="+mn-lt"/>
            </a:rPr>
            <a:t> This tool is made available to provide prospective applicants as an initial reference to calculate match requirements.  The use of this tool is at the applicant’s sole discretion and it does not bind ARC to award a grant nor to award a grant at the levels expected from the use of this tool.  It does not substitute ARC’s official match requirement determination communicated to the applicant during the application process and prior to grant approval.  Applicants are encouraged to contact the state program manager for help in determining the match required for their specific project. </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0</xdr:col>
      <xdr:colOff>266700</xdr:colOff>
      <xdr:row>25</xdr:row>
      <xdr:rowOff>123825</xdr:rowOff>
    </xdr:from>
    <xdr:to>
      <xdr:col>10</xdr:col>
      <xdr:colOff>590550</xdr:colOff>
      <xdr:row>31</xdr:row>
      <xdr:rowOff>123825</xdr:rowOff>
    </xdr:to>
    <xdr:sp macro="" textlink="">
      <xdr:nvSpPr>
        <xdr:cNvPr id="4" name="TextBox 3">
          <a:extLst>
            <a:ext uri="{FF2B5EF4-FFF2-40B4-BE49-F238E27FC236}">
              <a16:creationId xmlns:a16="http://schemas.microsoft.com/office/drawing/2014/main" id="{5B5689BF-3619-922C-8D58-C8DE8EDF4D8C}"/>
            </a:ext>
            <a:ext uri="{147F2762-F138-4A5C-976F-8EAC2B608ADB}">
              <a16:predDERef xmlns:a16="http://schemas.microsoft.com/office/drawing/2014/main" pred="{0B35B0BA-17E8-F6BA-A04C-0275D50A00F2}"/>
            </a:ext>
          </a:extLst>
        </xdr:cNvPr>
        <xdr:cNvSpPr txBox="1"/>
      </xdr:nvSpPr>
      <xdr:spPr>
        <a:xfrm>
          <a:off x="266700" y="4886325"/>
          <a:ext cx="6419850" cy="1143000"/>
        </a:xfrm>
        <a:prstGeom prst="rect">
          <a:avLst/>
        </a:prstGeom>
        <a:solidFill>
          <a:schemeClr val="accent6">
            <a:lumMod val="20000"/>
            <a:lumOff val="8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cs typeface="Calibri" panose="020F0502020204030204" pitchFamily="34" charset="0"/>
            </a:rPr>
            <a:t>Additional Resources</a:t>
          </a: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ARC Match Rate Information: https://www.arc.gov/match-requirements-for-arc-grants/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Designated Economic Status of ARC Counties: https://www.arc.gov/classifying-economic-distress-in-appalachian-counties/  </a:t>
          </a:r>
        </a:p>
        <a:p>
          <a:pPr marL="0" indent="0" algn="l"/>
          <a:r>
            <a:rPr lang="en-US" sz="1100" b="0" i="0" u="none" strike="noStrike">
              <a:solidFill>
                <a:srgbClr val="000000"/>
              </a:solidFill>
              <a:latin typeface="Calibri" panose="020F0502020204030204" pitchFamily="34" charset="0"/>
              <a:cs typeface="Calibri" panose="020F0502020204030204" pitchFamily="34" charset="0"/>
            </a:rPr>
            <a:t>ARC States: https://www.arc.gov/appalachian-states/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318A42-796B-4176-B23C-CB5C202DC1D2}" name="Table1" displayName="Table1" ref="F2:H7" totalsRowShown="0" headerRowDxfId="3" tableBorderDxfId="2">
  <autoFilter ref="F2:H7" xr:uid="{D6318A42-796B-4176-B23C-CB5C202DC1D2}"/>
  <tableColumns count="3">
    <tableColumn id="1" xr3:uid="{499050D0-E634-47BA-9C42-83ADB7ADF1C6}" name="Economic Status"/>
    <tableColumn id="2" xr3:uid="{42770084-5A96-4EC7-86A7-45093DD2CB4A}" name="Maximum Allowable ARC Cost Share (%)"/>
    <tableColumn id="3" xr3:uid="{915D2DE5-2106-4203-805C-C9AE2D650E7C}" name="Minimum Match Cost Share (%)"/>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BBA6-F3A8-473A-BE02-A74057B9F73C}">
  <dimension ref="A1"/>
  <sheetViews>
    <sheetView workbookViewId="0">
      <selection activeCell="M25" sqref="M2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DCA9-6F48-4178-8877-F0F21D63BD3C}">
  <dimension ref="A1:N446"/>
  <sheetViews>
    <sheetView tabSelected="1" zoomScaleNormal="100" workbookViewId="0">
      <selection activeCell="D22" sqref="D22"/>
    </sheetView>
  </sheetViews>
  <sheetFormatPr defaultRowHeight="15" customHeight="1" x14ac:dyDescent="0.25"/>
  <cols>
    <col min="1" max="1" width="28.5703125" customWidth="1"/>
    <col min="2" max="2" width="19.42578125" customWidth="1"/>
    <col min="3" max="3" width="16.140625" customWidth="1"/>
    <col min="4" max="4" width="17.28515625" customWidth="1"/>
    <col min="6" max="6" width="43.42578125" customWidth="1"/>
    <col min="7" max="7" width="19.85546875" customWidth="1"/>
    <col min="8" max="8" width="20.42578125" customWidth="1"/>
    <col min="9" max="10" width="11" bestFit="1" customWidth="1"/>
    <col min="11" max="11" width="10.140625" bestFit="1" customWidth="1"/>
    <col min="13" max="13" width="8.85546875" bestFit="1" customWidth="1"/>
    <col min="14" max="14" width="9" bestFit="1" customWidth="1"/>
  </cols>
  <sheetData>
    <row r="1" spans="1:14" ht="15.75" x14ac:dyDescent="0.25">
      <c r="A1" s="61" t="s">
        <v>33</v>
      </c>
      <c r="F1" s="61" t="s">
        <v>34</v>
      </c>
    </row>
    <row r="2" spans="1:14" s="1" customFormat="1" ht="30" x14ac:dyDescent="0.25">
      <c r="A2" s="21" t="s">
        <v>0</v>
      </c>
      <c r="B2" s="21" t="s">
        <v>1</v>
      </c>
      <c r="C2" s="21" t="s">
        <v>2</v>
      </c>
      <c r="D2" s="22" t="s">
        <v>3</v>
      </c>
      <c r="F2" s="1" t="s">
        <v>1</v>
      </c>
      <c r="G2" s="1" t="s">
        <v>4</v>
      </c>
      <c r="H2" s="1" t="s">
        <v>5</v>
      </c>
    </row>
    <row r="3" spans="1:14" x14ac:dyDescent="0.25">
      <c r="A3" s="58"/>
      <c r="B3" s="59"/>
      <c r="C3" t="str">
        <f>IFERROR(VLOOKUP(B3,$F$2:$G$7,2,FALSE),"")</f>
        <v/>
      </c>
      <c r="D3" s="2" t="str">
        <f t="shared" ref="D3:D241" si="0">IFERROR(VLOOKUP(B3,$F$2:$H$7,3,FALSE),"")</f>
        <v/>
      </c>
      <c r="F3" t="s">
        <v>6</v>
      </c>
      <c r="G3">
        <v>80</v>
      </c>
      <c r="H3">
        <v>20</v>
      </c>
    </row>
    <row r="4" spans="1:14" x14ac:dyDescent="0.25">
      <c r="A4" s="58"/>
      <c r="B4" s="59"/>
      <c r="C4" t="str">
        <f t="shared" ref="C4:C242" si="1">IFERROR(VLOOKUP(B4,$F$2:$G$7,2,FALSE),"")</f>
        <v/>
      </c>
      <c r="D4" s="2" t="str">
        <f t="shared" si="0"/>
        <v/>
      </c>
      <c r="F4" t="s">
        <v>7</v>
      </c>
      <c r="G4">
        <v>70</v>
      </c>
      <c r="H4">
        <v>30</v>
      </c>
    </row>
    <row r="5" spans="1:14" x14ac:dyDescent="0.25">
      <c r="A5" s="58"/>
      <c r="B5" s="59"/>
      <c r="C5" t="str">
        <f t="shared" si="1"/>
        <v/>
      </c>
      <c r="D5" s="2" t="str">
        <f t="shared" si="0"/>
        <v/>
      </c>
      <c r="F5" t="s">
        <v>8</v>
      </c>
      <c r="G5">
        <v>50</v>
      </c>
      <c r="H5">
        <v>50</v>
      </c>
    </row>
    <row r="6" spans="1:14" x14ac:dyDescent="0.25">
      <c r="A6" s="58"/>
      <c r="B6" s="59"/>
      <c r="C6" t="str">
        <f t="shared" si="1"/>
        <v/>
      </c>
      <c r="D6" s="2" t="str">
        <f t="shared" si="0"/>
        <v/>
      </c>
      <c r="F6" t="s">
        <v>9</v>
      </c>
      <c r="G6">
        <v>30</v>
      </c>
      <c r="H6">
        <v>70</v>
      </c>
    </row>
    <row r="7" spans="1:14" x14ac:dyDescent="0.25">
      <c r="A7" s="58"/>
      <c r="B7" s="59"/>
      <c r="C7" t="str">
        <f t="shared" si="1"/>
        <v/>
      </c>
      <c r="D7" s="2" t="str">
        <f t="shared" si="0"/>
        <v/>
      </c>
      <c r="F7" t="s">
        <v>10</v>
      </c>
      <c r="G7">
        <v>0</v>
      </c>
      <c r="H7">
        <v>100</v>
      </c>
    </row>
    <row r="8" spans="1:14" x14ac:dyDescent="0.25">
      <c r="A8" s="58"/>
      <c r="B8" s="59"/>
      <c r="C8" t="str">
        <f t="shared" si="1"/>
        <v/>
      </c>
      <c r="D8" s="2" t="str">
        <f t="shared" si="0"/>
        <v/>
      </c>
    </row>
    <row r="9" spans="1:14" ht="15.75" x14ac:dyDescent="0.25">
      <c r="A9" s="58"/>
      <c r="B9" s="59"/>
      <c r="C9" t="str">
        <f t="shared" si="1"/>
        <v/>
      </c>
      <c r="D9" s="2" t="str">
        <f t="shared" si="0"/>
        <v/>
      </c>
      <c r="F9" s="61" t="s">
        <v>35</v>
      </c>
      <c r="L9" s="23" t="s">
        <v>11</v>
      </c>
    </row>
    <row r="10" spans="1:14" ht="15.75" thickBot="1" x14ac:dyDescent="0.3">
      <c r="A10" s="58"/>
      <c r="B10" s="59"/>
      <c r="C10" t="str">
        <f t="shared" si="1"/>
        <v/>
      </c>
      <c r="D10" s="2" t="str">
        <f t="shared" si="0"/>
        <v/>
      </c>
      <c r="F10" s="24" t="s">
        <v>12</v>
      </c>
      <c r="G10" s="66">
        <f>COUNTIFS($B$3:$B$425,G13)</f>
        <v>0</v>
      </c>
      <c r="H10" s="66">
        <f>COUNTIFS($B$3:$B$425,H13)</f>
        <v>0</v>
      </c>
      <c r="I10" s="66">
        <f>COUNTIFS($B$3:$B$425,I13)</f>
        <v>0</v>
      </c>
      <c r="J10" s="66">
        <f>COUNTIFS($B$3:$B$425,J13)</f>
        <v>0</v>
      </c>
      <c r="K10" s="66">
        <f>COUNTIFS($B$3:$B$425,K13)</f>
        <v>0</v>
      </c>
      <c r="L10" s="25">
        <f>SUM(G10:K10)</f>
        <v>0</v>
      </c>
    </row>
    <row r="11" spans="1:14" x14ac:dyDescent="0.25">
      <c r="A11" s="58"/>
      <c r="B11" s="59"/>
      <c r="C11" t="str">
        <f t="shared" si="1"/>
        <v/>
      </c>
      <c r="D11" s="2" t="str">
        <f t="shared" si="0"/>
        <v/>
      </c>
    </row>
    <row r="12" spans="1:14" ht="16.5" thickBot="1" x14ac:dyDescent="0.3">
      <c r="A12" s="58"/>
      <c r="B12" s="59"/>
      <c r="C12" t="str">
        <f t="shared" si="1"/>
        <v/>
      </c>
      <c r="D12" s="2" t="str">
        <f t="shared" si="0"/>
        <v/>
      </c>
      <c r="F12" s="61" t="s">
        <v>36</v>
      </c>
      <c r="L12" s="26"/>
    </row>
    <row r="13" spans="1:14" x14ac:dyDescent="0.25">
      <c r="A13" s="58"/>
      <c r="B13" s="59"/>
      <c r="C13" t="str">
        <f t="shared" si="1"/>
        <v/>
      </c>
      <c r="D13" s="2" t="str">
        <f t="shared" si="0"/>
        <v/>
      </c>
      <c r="F13" s="27" t="s">
        <v>13</v>
      </c>
      <c r="G13" s="28" t="s">
        <v>6</v>
      </c>
      <c r="H13" s="28" t="s">
        <v>7</v>
      </c>
      <c r="I13" s="28" t="s">
        <v>8</v>
      </c>
      <c r="J13" s="28" t="s">
        <v>9</v>
      </c>
      <c r="K13" s="29" t="s">
        <v>10</v>
      </c>
      <c r="L13" s="30" t="s">
        <v>14</v>
      </c>
      <c r="M13" s="28" t="s">
        <v>15</v>
      </c>
      <c r="N13" s="31" t="s">
        <v>31</v>
      </c>
    </row>
    <row r="14" spans="1:14" x14ac:dyDescent="0.25">
      <c r="A14" s="58"/>
      <c r="B14" s="59"/>
      <c r="C14" t="str">
        <f t="shared" si="1"/>
        <v/>
      </c>
      <c r="D14" s="2" t="str">
        <f t="shared" si="0"/>
        <v/>
      </c>
      <c r="F14" s="32" t="s">
        <v>16</v>
      </c>
      <c r="G14" s="33">
        <v>0.8</v>
      </c>
      <c r="H14" s="33">
        <v>0.7</v>
      </c>
      <c r="I14" s="33">
        <v>0.5</v>
      </c>
      <c r="J14" s="33">
        <v>0.3</v>
      </c>
      <c r="K14" s="34">
        <v>0</v>
      </c>
      <c r="L14" s="35">
        <f>IF(L10=0,0,L16/L10)</f>
        <v>0</v>
      </c>
      <c r="M14" s="36">
        <f>IF(K10&gt;0,0,1)*IF(L10=0,0,IF(G10&gt;0,IF((G10/L10)&gt;=0.5,0.8,IF(((G10+H10)/L10)&gt;=0.5,0.7,0.5)),IF(J10+K10&gt;0,L16/L10,IF((H10/L10)&gt;=0.5,0.7,L16/L10))))+IF(L10=0,0,IF(K10&gt;0,IF(G10&gt;0,L16/L10,0)))</f>
        <v>0</v>
      </c>
      <c r="N14" s="57">
        <f>MAX(L14,M14)</f>
        <v>0</v>
      </c>
    </row>
    <row r="15" spans="1:14" x14ac:dyDescent="0.25">
      <c r="A15" s="58"/>
      <c r="B15" s="59"/>
      <c r="C15" t="str">
        <f t="shared" si="1"/>
        <v/>
      </c>
      <c r="D15" s="2" t="str">
        <f t="shared" si="0"/>
        <v/>
      </c>
      <c r="F15" s="32" t="s">
        <v>17</v>
      </c>
      <c r="G15" s="33">
        <v>0.2</v>
      </c>
      <c r="H15" s="33">
        <v>0.3</v>
      </c>
      <c r="I15" s="33">
        <v>0.5</v>
      </c>
      <c r="J15" s="33">
        <v>0.7</v>
      </c>
      <c r="K15" s="34" t="s">
        <v>18</v>
      </c>
      <c r="L15" s="35">
        <f>IF(L14=0,0,1-L14)</f>
        <v>0</v>
      </c>
      <c r="M15" s="36">
        <f t="shared" ref="M15:N15" si="2">IF(M14=0,0,1-M14)</f>
        <v>0</v>
      </c>
      <c r="N15" s="56">
        <f t="shared" si="2"/>
        <v>0</v>
      </c>
    </row>
    <row r="16" spans="1:14" ht="15.75" thickBot="1" x14ac:dyDescent="0.3">
      <c r="A16" s="58"/>
      <c r="B16" s="59"/>
      <c r="C16" t="str">
        <f t="shared" si="1"/>
        <v/>
      </c>
      <c r="D16" s="2" t="str">
        <f t="shared" si="0"/>
        <v/>
      </c>
      <c r="F16" s="37" t="s">
        <v>19</v>
      </c>
      <c r="G16" s="38">
        <f>G10*0.8</f>
        <v>0</v>
      </c>
      <c r="H16" s="38">
        <f>H10*0.7</f>
        <v>0</v>
      </c>
      <c r="I16" s="38">
        <f>I10*0.5</f>
        <v>0</v>
      </c>
      <c r="J16" s="38">
        <f>J10*0.3</f>
        <v>0</v>
      </c>
      <c r="K16" s="39" t="s">
        <v>18</v>
      </c>
      <c r="L16" s="40">
        <f>SUM(G16:K16)</f>
        <v>0</v>
      </c>
      <c r="M16" s="41"/>
      <c r="N16" s="42"/>
    </row>
    <row r="17" spans="1:8" ht="15.75" x14ac:dyDescent="0.25">
      <c r="A17" s="58"/>
      <c r="B17" s="59"/>
      <c r="C17" t="str">
        <f t="shared" si="1"/>
        <v/>
      </c>
      <c r="D17" s="2" t="str">
        <f t="shared" si="0"/>
        <v/>
      </c>
      <c r="F17" s="61"/>
    </row>
    <row r="18" spans="1:8" ht="16.5" thickBot="1" x14ac:dyDescent="0.3">
      <c r="A18" s="58"/>
      <c r="B18" s="59"/>
      <c r="C18" t="str">
        <f t="shared" si="1"/>
        <v/>
      </c>
      <c r="D18" s="2" t="str">
        <f t="shared" si="0"/>
        <v/>
      </c>
      <c r="F18" s="61" t="s">
        <v>37</v>
      </c>
    </row>
    <row r="19" spans="1:8" ht="15.75" thickBot="1" x14ac:dyDescent="0.3">
      <c r="A19" s="58"/>
      <c r="B19" s="59"/>
      <c r="C19" t="str">
        <f t="shared" si="1"/>
        <v/>
      </c>
      <c r="D19" s="2" t="str">
        <f t="shared" si="0"/>
        <v/>
      </c>
      <c r="F19" s="43" t="s">
        <v>20</v>
      </c>
      <c r="G19" s="67">
        <v>80000</v>
      </c>
      <c r="H19" s="44">
        <f>IF(G$21=0,0,G19/G$21)</f>
        <v>0.8</v>
      </c>
    </row>
    <row r="20" spans="1:8" ht="15.75" thickBot="1" x14ac:dyDescent="0.3">
      <c r="A20" s="58"/>
      <c r="B20" s="59"/>
      <c r="C20" t="str">
        <f t="shared" si="1"/>
        <v/>
      </c>
      <c r="D20" s="2" t="str">
        <f t="shared" si="0"/>
        <v/>
      </c>
      <c r="F20" s="45" t="s">
        <v>21</v>
      </c>
      <c r="G20" s="68">
        <v>20000</v>
      </c>
      <c r="H20" s="44">
        <f>IF(G$21=0,0,G20/G$21)</f>
        <v>0.2</v>
      </c>
    </row>
    <row r="21" spans="1:8" ht="15.75" thickBot="1" x14ac:dyDescent="0.3">
      <c r="A21" s="58"/>
      <c r="B21" s="59"/>
      <c r="C21" t="str">
        <f t="shared" si="1"/>
        <v/>
      </c>
      <c r="D21" s="2" t="str">
        <f t="shared" si="0"/>
        <v/>
      </c>
      <c r="F21" s="46" t="s">
        <v>22</v>
      </c>
      <c r="G21" s="69">
        <f>G19+G20</f>
        <v>100000</v>
      </c>
      <c r="H21" s="47">
        <f>IF(G$21=0,0,G21/G$21)</f>
        <v>1</v>
      </c>
    </row>
    <row r="22" spans="1:8" ht="15.75" x14ac:dyDescent="0.25">
      <c r="A22" s="58"/>
      <c r="B22" s="59"/>
      <c r="C22" t="str">
        <f t="shared" si="1"/>
        <v/>
      </c>
      <c r="D22" s="2" t="str">
        <f t="shared" si="0"/>
        <v/>
      </c>
      <c r="F22" s="61"/>
    </row>
    <row r="23" spans="1:8" ht="16.5" thickBot="1" x14ac:dyDescent="0.3">
      <c r="A23" s="58"/>
      <c r="B23" s="59"/>
      <c r="C23" t="str">
        <f t="shared" si="1"/>
        <v/>
      </c>
      <c r="D23" s="2" t="str">
        <f t="shared" si="0"/>
        <v/>
      </c>
      <c r="F23" s="61" t="s">
        <v>38</v>
      </c>
    </row>
    <row r="24" spans="1:8" ht="15.75" thickBot="1" x14ac:dyDescent="0.3">
      <c r="A24" s="58"/>
      <c r="B24" s="59"/>
      <c r="C24" t="str">
        <f t="shared" si="1"/>
        <v/>
      </c>
      <c r="D24" s="2" t="str">
        <f t="shared" si="0"/>
        <v/>
      </c>
      <c r="F24" s="48" t="s">
        <v>23</v>
      </c>
      <c r="G24" s="49">
        <f>MIN(G19,ROUND((G21-G19)*N14/(1-N14),2))</f>
        <v>0</v>
      </c>
      <c r="H24" t="str">
        <f>IF(N14=0,"",IF(G24&gt;=G19,"Keep Total ARC Amount the same",CONCATENATE("Option 1: Change Total ARC Amount to $",TEXT((G24),"#,###.##"))))</f>
        <v/>
      </c>
    </row>
    <row r="25" spans="1:8" ht="15.75" thickBot="1" x14ac:dyDescent="0.3">
      <c r="A25" s="58"/>
      <c r="B25" s="59"/>
      <c r="C25" t="str">
        <f t="shared" si="1"/>
        <v/>
      </c>
      <c r="D25" s="2" t="str">
        <f t="shared" si="0"/>
        <v/>
      </c>
      <c r="F25" s="48" t="s">
        <v>32</v>
      </c>
      <c r="G25" s="49">
        <f>IF(N14=0,0,G20+MAX(0,ROUND((G19-G21*N14)/N14,2)))</f>
        <v>0</v>
      </c>
      <c r="H25" t="str">
        <f>IF(N14=0,"",IF(G25&lt;=G20,"Keep Match Amount the same",CONCATENATE("Option 2: Change Total Match Amount to $",TEXT((G25),"#,###.##"))))</f>
        <v/>
      </c>
    </row>
    <row r="26" spans="1:8" x14ac:dyDescent="0.25">
      <c r="A26" s="58"/>
      <c r="B26" s="59"/>
      <c r="C26" t="str">
        <f t="shared" si="1"/>
        <v/>
      </c>
      <c r="D26" s="2" t="str">
        <f t="shared" si="0"/>
        <v/>
      </c>
      <c r="F26" s="62"/>
      <c r="G26" s="63"/>
    </row>
    <row r="27" spans="1:8" ht="16.5" thickBot="1" x14ac:dyDescent="0.3">
      <c r="A27" s="58"/>
      <c r="B27" s="59"/>
      <c r="C27" t="str">
        <f t="shared" si="1"/>
        <v/>
      </c>
      <c r="D27" s="2" t="str">
        <f t="shared" si="0"/>
        <v/>
      </c>
      <c r="F27" s="61" t="s">
        <v>39</v>
      </c>
    </row>
    <row r="28" spans="1:8" x14ac:dyDescent="0.25">
      <c r="A28" s="58"/>
      <c r="B28" s="59"/>
      <c r="C28" t="str">
        <f t="shared" si="1"/>
        <v/>
      </c>
      <c r="D28" s="2" t="str">
        <f t="shared" si="0"/>
        <v/>
      </c>
      <c r="F28" s="13" t="s">
        <v>24</v>
      </c>
      <c r="G28" s="14" t="s">
        <v>2</v>
      </c>
      <c r="H28" s="15" t="s">
        <v>3</v>
      </c>
    </row>
    <row r="29" spans="1:8" x14ac:dyDescent="0.25">
      <c r="A29" s="58"/>
      <c r="B29" s="59"/>
      <c r="C29" t="str">
        <f t="shared" si="1"/>
        <v/>
      </c>
      <c r="D29" s="2" t="str">
        <f t="shared" si="0"/>
        <v/>
      </c>
      <c r="F29" s="5" t="s">
        <v>25</v>
      </c>
      <c r="G29" s="50">
        <f>M14</f>
        <v>0</v>
      </c>
      <c r="H29" s="51">
        <f>1-G29</f>
        <v>1</v>
      </c>
    </row>
    <row r="30" spans="1:8" x14ac:dyDescent="0.25">
      <c r="A30" s="58"/>
      <c r="B30" s="59"/>
      <c r="C30" t="str">
        <f t="shared" si="1"/>
        <v/>
      </c>
      <c r="D30" s="2" t="str">
        <f t="shared" si="0"/>
        <v/>
      </c>
      <c r="F30" s="5" t="s">
        <v>26</v>
      </c>
      <c r="G30" s="52">
        <f>L14</f>
        <v>0</v>
      </c>
      <c r="H30" s="53">
        <f t="shared" ref="H30:H31" si="3">1-G30</f>
        <v>1</v>
      </c>
    </row>
    <row r="31" spans="1:8" ht="15.75" thickBot="1" x14ac:dyDescent="0.3">
      <c r="A31" s="58"/>
      <c r="B31" s="59"/>
      <c r="C31" t="str">
        <f t="shared" si="1"/>
        <v/>
      </c>
      <c r="D31" s="2" t="str">
        <f t="shared" si="0"/>
        <v/>
      </c>
      <c r="F31" s="6" t="s">
        <v>27</v>
      </c>
      <c r="G31" s="54">
        <f>MAXA(G29,G30)</f>
        <v>0</v>
      </c>
      <c r="H31" s="55">
        <f t="shared" si="3"/>
        <v>1</v>
      </c>
    </row>
    <row r="32" spans="1:8" ht="15.75" x14ac:dyDescent="0.25">
      <c r="A32" s="58"/>
      <c r="B32" s="59"/>
      <c r="C32" t="str">
        <f t="shared" si="1"/>
        <v/>
      </c>
      <c r="D32" s="2" t="str">
        <f t="shared" si="0"/>
        <v/>
      </c>
      <c r="F32" s="61"/>
    </row>
    <row r="33" spans="1:14" ht="16.5" thickBot="1" x14ac:dyDescent="0.3">
      <c r="A33" s="58"/>
      <c r="B33" s="59"/>
      <c r="C33" t="str">
        <f t="shared" si="1"/>
        <v/>
      </c>
      <c r="D33" s="2" t="str">
        <f t="shared" si="0"/>
        <v/>
      </c>
      <c r="F33" s="64" t="s">
        <v>40</v>
      </c>
      <c r="G33" s="11"/>
      <c r="H33" s="11"/>
    </row>
    <row r="34" spans="1:14" x14ac:dyDescent="0.25">
      <c r="A34" s="58"/>
      <c r="B34" s="59"/>
      <c r="C34" t="str">
        <f t="shared" si="1"/>
        <v/>
      </c>
      <c r="D34" s="2" t="str">
        <f t="shared" si="0"/>
        <v/>
      </c>
      <c r="F34" s="20" t="s">
        <v>28</v>
      </c>
      <c r="G34" s="65" t="str">
        <f>IF(L10=0,"NO",IF((G10/L10)&gt;=0.5,"YES","NO"))</f>
        <v>NO</v>
      </c>
    </row>
    <row r="35" spans="1:14" x14ac:dyDescent="0.25">
      <c r="A35" s="58"/>
      <c r="B35" s="59"/>
      <c r="C35" t="str">
        <f t="shared" si="1"/>
        <v/>
      </c>
      <c r="D35" s="2" t="str">
        <f t="shared" si="0"/>
        <v/>
      </c>
      <c r="F35" s="16" t="s">
        <v>29</v>
      </c>
      <c r="G35" s="17" t="str">
        <f>IF(L10=0,"NO",IF(OR(AND(G10&gt;0,((G10+H10)/L10)&gt;=0.5),AND((H10/L10)&gt;=0.5,(J10+K10)=0)),"YES","NO"))</f>
        <v>NO</v>
      </c>
      <c r="H35" s="12"/>
    </row>
    <row r="36" spans="1:14" ht="15.75" thickBot="1" x14ac:dyDescent="0.3">
      <c r="A36" s="58"/>
      <c r="B36" s="59"/>
      <c r="C36" t="str">
        <f t="shared" si="1"/>
        <v/>
      </c>
      <c r="D36" s="2" t="str">
        <f t="shared" si="0"/>
        <v/>
      </c>
      <c r="F36" s="18" t="s">
        <v>30</v>
      </c>
      <c r="G36" s="19" t="str">
        <f>IF((G10&gt;0),"YES","NO")</f>
        <v>NO</v>
      </c>
      <c r="H36" s="12"/>
    </row>
    <row r="37" spans="1:14" x14ac:dyDescent="0.25">
      <c r="A37" s="58"/>
      <c r="B37" s="59"/>
      <c r="C37" t="str">
        <f t="shared" si="1"/>
        <v/>
      </c>
      <c r="D37" s="2" t="str">
        <f t="shared" si="0"/>
        <v/>
      </c>
      <c r="G37" s="12"/>
      <c r="H37" s="12"/>
    </row>
    <row r="38" spans="1:14" x14ac:dyDescent="0.25">
      <c r="A38" s="7"/>
      <c r="B38" s="8"/>
      <c r="C38" t="str">
        <f t="shared" si="1"/>
        <v/>
      </c>
      <c r="D38" s="2" t="str">
        <f t="shared" si="0"/>
        <v/>
      </c>
      <c r="H38" s="12"/>
    </row>
    <row r="39" spans="1:14" x14ac:dyDescent="0.25">
      <c r="A39" s="7"/>
      <c r="B39" s="8"/>
      <c r="C39" t="str">
        <f t="shared" si="1"/>
        <v/>
      </c>
      <c r="D39" s="2" t="str">
        <f t="shared" si="0"/>
        <v/>
      </c>
      <c r="H39" s="12"/>
      <c r="N39" s="60"/>
    </row>
    <row r="40" spans="1:14" x14ac:dyDescent="0.25">
      <c r="A40" s="7"/>
      <c r="B40" s="8"/>
      <c r="C40" t="str">
        <f t="shared" si="1"/>
        <v/>
      </c>
      <c r="D40" s="2" t="str">
        <f t="shared" si="0"/>
        <v/>
      </c>
      <c r="H40" s="12"/>
    </row>
    <row r="41" spans="1:14" x14ac:dyDescent="0.25">
      <c r="A41" s="7"/>
      <c r="B41" s="8"/>
      <c r="C41" t="str">
        <f t="shared" si="1"/>
        <v/>
      </c>
      <c r="D41" s="2" t="str">
        <f t="shared" si="0"/>
        <v/>
      </c>
    </row>
    <row r="42" spans="1:14" x14ac:dyDescent="0.25">
      <c r="A42" s="7"/>
      <c r="B42" s="8"/>
      <c r="C42" t="str">
        <f t="shared" si="1"/>
        <v/>
      </c>
      <c r="D42" s="2" t="str">
        <f t="shared" si="0"/>
        <v/>
      </c>
    </row>
    <row r="43" spans="1:14" x14ac:dyDescent="0.25">
      <c r="A43" s="7"/>
      <c r="B43" s="8"/>
      <c r="C43" t="str">
        <f t="shared" si="1"/>
        <v/>
      </c>
      <c r="D43" s="2" t="str">
        <f t="shared" si="0"/>
        <v/>
      </c>
    </row>
    <row r="44" spans="1:14" x14ac:dyDescent="0.25">
      <c r="A44" s="7"/>
      <c r="B44" s="8"/>
      <c r="C44" t="str">
        <f t="shared" si="1"/>
        <v/>
      </c>
      <c r="D44" s="2" t="str">
        <f t="shared" si="0"/>
        <v/>
      </c>
    </row>
    <row r="45" spans="1:14" x14ac:dyDescent="0.25">
      <c r="A45" s="7"/>
      <c r="B45" s="8"/>
      <c r="C45" t="str">
        <f t="shared" si="1"/>
        <v/>
      </c>
      <c r="D45" s="2" t="str">
        <f t="shared" si="0"/>
        <v/>
      </c>
    </row>
    <row r="46" spans="1:14" x14ac:dyDescent="0.25">
      <c r="A46" s="7"/>
      <c r="B46" s="8"/>
      <c r="C46" t="str">
        <f t="shared" si="1"/>
        <v/>
      </c>
      <c r="D46" s="2" t="str">
        <f t="shared" si="0"/>
        <v/>
      </c>
    </row>
    <row r="47" spans="1:14" x14ac:dyDescent="0.25">
      <c r="A47" s="7"/>
      <c r="B47" s="8"/>
      <c r="C47" t="str">
        <f t="shared" si="1"/>
        <v/>
      </c>
      <c r="D47" s="2" t="str">
        <f t="shared" si="0"/>
        <v/>
      </c>
    </row>
    <row r="48" spans="1:14" x14ac:dyDescent="0.25">
      <c r="A48" s="7"/>
      <c r="B48" s="8"/>
      <c r="C48" t="str">
        <f t="shared" si="1"/>
        <v/>
      </c>
      <c r="D48" s="2" t="str">
        <f t="shared" si="0"/>
        <v/>
      </c>
    </row>
    <row r="49" spans="1:4" x14ac:dyDescent="0.25">
      <c r="A49" s="7"/>
      <c r="B49" s="8"/>
      <c r="C49" t="str">
        <f t="shared" si="1"/>
        <v/>
      </c>
      <c r="D49" s="2" t="str">
        <f t="shared" si="0"/>
        <v/>
      </c>
    </row>
    <row r="50" spans="1:4" x14ac:dyDescent="0.25">
      <c r="A50" s="7"/>
      <c r="B50" s="8"/>
      <c r="C50" t="str">
        <f t="shared" si="1"/>
        <v/>
      </c>
      <c r="D50" s="2" t="str">
        <f t="shared" si="0"/>
        <v/>
      </c>
    </row>
    <row r="51" spans="1:4" x14ac:dyDescent="0.25">
      <c r="A51" s="7"/>
      <c r="B51" s="8"/>
      <c r="C51" t="str">
        <f t="shared" si="1"/>
        <v/>
      </c>
      <c r="D51" s="2" t="str">
        <f t="shared" si="0"/>
        <v/>
      </c>
    </row>
    <row r="52" spans="1:4" x14ac:dyDescent="0.25">
      <c r="A52" s="7"/>
      <c r="B52" s="8"/>
      <c r="C52" t="str">
        <f t="shared" si="1"/>
        <v/>
      </c>
      <c r="D52" s="2" t="str">
        <f t="shared" si="0"/>
        <v/>
      </c>
    </row>
    <row r="53" spans="1:4" x14ac:dyDescent="0.25">
      <c r="A53" s="7"/>
      <c r="B53" s="8"/>
      <c r="C53" t="str">
        <f t="shared" si="1"/>
        <v/>
      </c>
      <c r="D53" s="2" t="str">
        <f t="shared" si="0"/>
        <v/>
      </c>
    </row>
    <row r="54" spans="1:4" x14ac:dyDescent="0.25">
      <c r="A54" s="7"/>
      <c r="B54" s="8"/>
      <c r="C54" t="str">
        <f t="shared" si="1"/>
        <v/>
      </c>
      <c r="D54" s="2" t="str">
        <f t="shared" si="0"/>
        <v/>
      </c>
    </row>
    <row r="55" spans="1:4" x14ac:dyDescent="0.25">
      <c r="A55" s="7"/>
      <c r="B55" s="8"/>
      <c r="C55" t="str">
        <f t="shared" si="1"/>
        <v/>
      </c>
      <c r="D55" s="2" t="str">
        <f t="shared" si="0"/>
        <v/>
      </c>
    </row>
    <row r="56" spans="1:4" x14ac:dyDescent="0.25">
      <c r="A56" s="7"/>
      <c r="B56" s="8"/>
      <c r="C56" t="str">
        <f t="shared" si="1"/>
        <v/>
      </c>
      <c r="D56" s="2" t="str">
        <f t="shared" si="0"/>
        <v/>
      </c>
    </row>
    <row r="57" spans="1:4" x14ac:dyDescent="0.25">
      <c r="A57" s="7"/>
      <c r="B57" s="8"/>
      <c r="C57" t="str">
        <f t="shared" si="1"/>
        <v/>
      </c>
      <c r="D57" s="2" t="str">
        <f t="shared" si="0"/>
        <v/>
      </c>
    </row>
    <row r="58" spans="1:4" x14ac:dyDescent="0.25">
      <c r="A58" s="7"/>
      <c r="B58" s="8"/>
      <c r="C58" t="str">
        <f t="shared" si="1"/>
        <v/>
      </c>
      <c r="D58" s="2" t="str">
        <f t="shared" si="0"/>
        <v/>
      </c>
    </row>
    <row r="59" spans="1:4" x14ac:dyDescent="0.25">
      <c r="A59" s="7"/>
      <c r="B59" s="8"/>
      <c r="C59" t="str">
        <f t="shared" si="1"/>
        <v/>
      </c>
      <c r="D59" s="2" t="str">
        <f t="shared" si="0"/>
        <v/>
      </c>
    </row>
    <row r="60" spans="1:4" x14ac:dyDescent="0.25">
      <c r="A60" s="7"/>
      <c r="B60" s="8"/>
      <c r="C60" t="str">
        <f t="shared" si="1"/>
        <v/>
      </c>
      <c r="D60" s="2" t="str">
        <f t="shared" si="0"/>
        <v/>
      </c>
    </row>
    <row r="61" spans="1:4" x14ac:dyDescent="0.25">
      <c r="A61" s="7"/>
      <c r="B61" s="8"/>
      <c r="C61" t="str">
        <f t="shared" si="1"/>
        <v/>
      </c>
      <c r="D61" s="2" t="str">
        <f t="shared" si="0"/>
        <v/>
      </c>
    </row>
    <row r="62" spans="1:4" x14ac:dyDescent="0.25">
      <c r="A62" s="7"/>
      <c r="B62" s="8"/>
      <c r="C62" t="str">
        <f t="shared" si="1"/>
        <v/>
      </c>
      <c r="D62" s="2" t="str">
        <f t="shared" si="0"/>
        <v/>
      </c>
    </row>
    <row r="63" spans="1:4" x14ac:dyDescent="0.25">
      <c r="A63" s="7"/>
      <c r="B63" s="8"/>
      <c r="C63" t="str">
        <f t="shared" si="1"/>
        <v/>
      </c>
      <c r="D63" s="2" t="str">
        <f t="shared" si="0"/>
        <v/>
      </c>
    </row>
    <row r="64" spans="1:4" x14ac:dyDescent="0.25">
      <c r="A64" s="7"/>
      <c r="B64" s="8"/>
      <c r="C64" t="str">
        <f t="shared" si="1"/>
        <v/>
      </c>
      <c r="D64" s="2" t="str">
        <f t="shared" si="0"/>
        <v/>
      </c>
    </row>
    <row r="65" spans="1:4" x14ac:dyDescent="0.25">
      <c r="A65" s="7"/>
      <c r="B65" s="8"/>
      <c r="C65" t="str">
        <f t="shared" si="1"/>
        <v/>
      </c>
      <c r="D65" s="2" t="str">
        <f t="shared" si="0"/>
        <v/>
      </c>
    </row>
    <row r="66" spans="1:4" x14ac:dyDescent="0.25">
      <c r="A66" s="7"/>
      <c r="B66" s="8"/>
      <c r="C66" t="str">
        <f t="shared" si="1"/>
        <v/>
      </c>
      <c r="D66" s="2" t="str">
        <f t="shared" si="0"/>
        <v/>
      </c>
    </row>
    <row r="67" spans="1:4" x14ac:dyDescent="0.25">
      <c r="A67" s="7"/>
      <c r="B67" s="8"/>
      <c r="C67" t="str">
        <f t="shared" si="1"/>
        <v/>
      </c>
      <c r="D67" s="2" t="str">
        <f t="shared" si="0"/>
        <v/>
      </c>
    </row>
    <row r="68" spans="1:4" x14ac:dyDescent="0.25">
      <c r="A68" s="7"/>
      <c r="B68" s="8"/>
      <c r="C68" t="str">
        <f t="shared" si="1"/>
        <v/>
      </c>
      <c r="D68" s="2" t="str">
        <f t="shared" si="0"/>
        <v/>
      </c>
    </row>
    <row r="69" spans="1:4" x14ac:dyDescent="0.25">
      <c r="A69" s="7"/>
      <c r="B69" s="8"/>
      <c r="C69" t="str">
        <f t="shared" si="1"/>
        <v/>
      </c>
      <c r="D69" s="2" t="str">
        <f t="shared" si="0"/>
        <v/>
      </c>
    </row>
    <row r="70" spans="1:4" x14ac:dyDescent="0.25">
      <c r="A70" s="7"/>
      <c r="B70" s="8"/>
      <c r="C70" t="str">
        <f t="shared" si="1"/>
        <v/>
      </c>
      <c r="D70" s="2" t="str">
        <f t="shared" si="0"/>
        <v/>
      </c>
    </row>
    <row r="71" spans="1:4" x14ac:dyDescent="0.25">
      <c r="A71" s="7"/>
      <c r="B71" s="8"/>
      <c r="C71" t="str">
        <f t="shared" si="1"/>
        <v/>
      </c>
      <c r="D71" s="2" t="str">
        <f t="shared" si="0"/>
        <v/>
      </c>
    </row>
    <row r="72" spans="1:4" x14ac:dyDescent="0.25">
      <c r="A72" s="7"/>
      <c r="B72" s="8"/>
      <c r="C72" t="str">
        <f t="shared" si="1"/>
        <v/>
      </c>
      <c r="D72" s="2" t="str">
        <f t="shared" si="0"/>
        <v/>
      </c>
    </row>
    <row r="73" spans="1:4" x14ac:dyDescent="0.25">
      <c r="A73" s="7"/>
      <c r="B73" s="8"/>
      <c r="C73" t="str">
        <f t="shared" si="1"/>
        <v/>
      </c>
      <c r="D73" s="2" t="str">
        <f t="shared" si="0"/>
        <v/>
      </c>
    </row>
    <row r="74" spans="1:4" x14ac:dyDescent="0.25">
      <c r="A74" s="7"/>
      <c r="B74" s="8"/>
      <c r="C74" t="str">
        <f t="shared" si="1"/>
        <v/>
      </c>
      <c r="D74" s="2" t="str">
        <f t="shared" si="0"/>
        <v/>
      </c>
    </row>
    <row r="75" spans="1:4" x14ac:dyDescent="0.25">
      <c r="A75" s="7"/>
      <c r="B75" s="8"/>
      <c r="C75" t="str">
        <f t="shared" si="1"/>
        <v/>
      </c>
      <c r="D75" s="2" t="str">
        <f t="shared" si="0"/>
        <v/>
      </c>
    </row>
    <row r="76" spans="1:4" x14ac:dyDescent="0.25">
      <c r="A76" s="7"/>
      <c r="B76" s="8"/>
      <c r="C76" t="str">
        <f t="shared" si="1"/>
        <v/>
      </c>
      <c r="D76" s="2" t="str">
        <f t="shared" si="0"/>
        <v/>
      </c>
    </row>
    <row r="77" spans="1:4" x14ac:dyDescent="0.25">
      <c r="A77" s="7"/>
      <c r="B77" s="8"/>
      <c r="C77" t="str">
        <f t="shared" si="1"/>
        <v/>
      </c>
      <c r="D77" s="2" t="str">
        <f t="shared" si="0"/>
        <v/>
      </c>
    </row>
    <row r="78" spans="1:4" x14ac:dyDescent="0.25">
      <c r="A78" s="7"/>
      <c r="B78" s="8"/>
      <c r="C78" t="str">
        <f t="shared" si="1"/>
        <v/>
      </c>
      <c r="D78" s="2" t="str">
        <f t="shared" si="0"/>
        <v/>
      </c>
    </row>
    <row r="79" spans="1:4" x14ac:dyDescent="0.25">
      <c r="A79" s="7"/>
      <c r="B79" s="8"/>
      <c r="C79" t="str">
        <f t="shared" si="1"/>
        <v/>
      </c>
      <c r="D79" s="2" t="str">
        <f t="shared" si="0"/>
        <v/>
      </c>
    </row>
    <row r="80" spans="1:4" x14ac:dyDescent="0.25">
      <c r="A80" s="7"/>
      <c r="B80" s="8"/>
      <c r="C80" t="str">
        <f t="shared" si="1"/>
        <v/>
      </c>
      <c r="D80" s="2" t="str">
        <f t="shared" si="0"/>
        <v/>
      </c>
    </row>
    <row r="81" spans="1:4" x14ac:dyDescent="0.25">
      <c r="A81" s="7"/>
      <c r="B81" s="8"/>
      <c r="C81" t="str">
        <f t="shared" si="1"/>
        <v/>
      </c>
      <c r="D81" s="2" t="str">
        <f t="shared" si="0"/>
        <v/>
      </c>
    </row>
    <row r="82" spans="1:4" x14ac:dyDescent="0.25">
      <c r="A82" s="7"/>
      <c r="B82" s="8"/>
      <c r="C82" t="str">
        <f t="shared" si="1"/>
        <v/>
      </c>
      <c r="D82" s="2" t="str">
        <f t="shared" si="0"/>
        <v/>
      </c>
    </row>
    <row r="83" spans="1:4" x14ac:dyDescent="0.25">
      <c r="A83" s="7"/>
      <c r="B83" s="8"/>
      <c r="C83" t="str">
        <f t="shared" si="1"/>
        <v/>
      </c>
      <c r="D83" s="2" t="str">
        <f t="shared" si="0"/>
        <v/>
      </c>
    </row>
    <row r="84" spans="1:4" x14ac:dyDescent="0.25">
      <c r="A84" s="7"/>
      <c r="B84" s="8"/>
      <c r="C84" t="str">
        <f t="shared" si="1"/>
        <v/>
      </c>
      <c r="D84" s="2" t="str">
        <f t="shared" si="0"/>
        <v/>
      </c>
    </row>
    <row r="85" spans="1:4" x14ac:dyDescent="0.25">
      <c r="A85" s="7"/>
      <c r="B85" s="8"/>
      <c r="C85" t="str">
        <f t="shared" si="1"/>
        <v/>
      </c>
      <c r="D85" s="2" t="str">
        <f t="shared" si="0"/>
        <v/>
      </c>
    </row>
    <row r="86" spans="1:4" x14ac:dyDescent="0.25">
      <c r="A86" s="7"/>
      <c r="B86" s="8"/>
      <c r="C86" t="str">
        <f t="shared" si="1"/>
        <v/>
      </c>
      <c r="D86" s="2" t="str">
        <f t="shared" si="0"/>
        <v/>
      </c>
    </row>
    <row r="87" spans="1:4" x14ac:dyDescent="0.25">
      <c r="A87" s="7"/>
      <c r="B87" s="8"/>
      <c r="C87" t="str">
        <f t="shared" si="1"/>
        <v/>
      </c>
      <c r="D87" s="2" t="str">
        <f t="shared" si="0"/>
        <v/>
      </c>
    </row>
    <row r="88" spans="1:4" x14ac:dyDescent="0.25">
      <c r="A88" s="7"/>
      <c r="B88" s="8"/>
      <c r="C88" t="str">
        <f t="shared" si="1"/>
        <v/>
      </c>
      <c r="D88" s="2" t="str">
        <f t="shared" si="0"/>
        <v/>
      </c>
    </row>
    <row r="89" spans="1:4" x14ac:dyDescent="0.25">
      <c r="A89" s="7"/>
      <c r="B89" s="8"/>
      <c r="C89" t="str">
        <f t="shared" si="1"/>
        <v/>
      </c>
      <c r="D89" s="2" t="str">
        <f t="shared" si="0"/>
        <v/>
      </c>
    </row>
    <row r="90" spans="1:4" x14ac:dyDescent="0.25">
      <c r="A90" s="7"/>
      <c r="B90" s="8"/>
      <c r="C90" t="str">
        <f t="shared" si="1"/>
        <v/>
      </c>
      <c r="D90" s="2" t="str">
        <f t="shared" si="0"/>
        <v/>
      </c>
    </row>
    <row r="91" spans="1:4" x14ac:dyDescent="0.25">
      <c r="A91" s="7"/>
      <c r="B91" s="8"/>
      <c r="C91" t="str">
        <f t="shared" si="1"/>
        <v/>
      </c>
      <c r="D91" s="2" t="str">
        <f t="shared" si="0"/>
        <v/>
      </c>
    </row>
    <row r="92" spans="1:4" x14ac:dyDescent="0.25">
      <c r="A92" s="7"/>
      <c r="B92" s="8"/>
      <c r="C92" t="str">
        <f t="shared" si="1"/>
        <v/>
      </c>
      <c r="D92" s="2" t="str">
        <f t="shared" si="0"/>
        <v/>
      </c>
    </row>
    <row r="93" spans="1:4" x14ac:dyDescent="0.25">
      <c r="A93" s="7"/>
      <c r="B93" s="8"/>
      <c r="C93" t="str">
        <f t="shared" si="1"/>
        <v/>
      </c>
      <c r="D93" s="2" t="str">
        <f t="shared" si="0"/>
        <v/>
      </c>
    </row>
    <row r="94" spans="1:4" x14ac:dyDescent="0.25">
      <c r="A94" s="7"/>
      <c r="B94" s="8"/>
      <c r="C94" t="str">
        <f t="shared" si="1"/>
        <v/>
      </c>
      <c r="D94" s="2" t="str">
        <f t="shared" si="0"/>
        <v/>
      </c>
    </row>
    <row r="95" spans="1:4" x14ac:dyDescent="0.25">
      <c r="A95" s="7"/>
      <c r="B95" s="8"/>
      <c r="C95" t="str">
        <f t="shared" si="1"/>
        <v/>
      </c>
      <c r="D95" s="2" t="str">
        <f t="shared" si="0"/>
        <v/>
      </c>
    </row>
    <row r="96" spans="1:4" x14ac:dyDescent="0.25">
      <c r="A96" s="7"/>
      <c r="B96" s="8"/>
      <c r="C96" t="str">
        <f t="shared" si="1"/>
        <v/>
      </c>
      <c r="D96" s="2" t="str">
        <f t="shared" si="0"/>
        <v/>
      </c>
    </row>
    <row r="97" spans="1:4" x14ac:dyDescent="0.25">
      <c r="A97" s="7"/>
      <c r="B97" s="8"/>
      <c r="C97" t="str">
        <f t="shared" si="1"/>
        <v/>
      </c>
      <c r="D97" s="2" t="str">
        <f t="shared" si="0"/>
        <v/>
      </c>
    </row>
    <row r="98" spans="1:4" x14ac:dyDescent="0.25">
      <c r="A98" s="7"/>
      <c r="B98" s="8"/>
      <c r="C98" t="str">
        <f t="shared" si="1"/>
        <v/>
      </c>
      <c r="D98" s="2" t="str">
        <f t="shared" si="0"/>
        <v/>
      </c>
    </row>
    <row r="99" spans="1:4" x14ac:dyDescent="0.25">
      <c r="A99" s="7"/>
      <c r="B99" s="8"/>
      <c r="C99" t="str">
        <f t="shared" si="1"/>
        <v/>
      </c>
      <c r="D99" s="2" t="str">
        <f t="shared" si="0"/>
        <v/>
      </c>
    </row>
    <row r="100" spans="1:4" x14ac:dyDescent="0.25">
      <c r="A100" s="7"/>
      <c r="B100" s="8"/>
      <c r="C100" t="str">
        <f t="shared" si="1"/>
        <v/>
      </c>
      <c r="D100" s="2" t="str">
        <f t="shared" si="0"/>
        <v/>
      </c>
    </row>
    <row r="101" spans="1:4" x14ac:dyDescent="0.25">
      <c r="A101" s="7"/>
      <c r="B101" s="8"/>
      <c r="C101" t="str">
        <f t="shared" si="1"/>
        <v/>
      </c>
      <c r="D101" s="2" t="str">
        <f t="shared" si="0"/>
        <v/>
      </c>
    </row>
    <row r="102" spans="1:4" x14ac:dyDescent="0.25">
      <c r="A102" s="7"/>
      <c r="B102" s="8"/>
      <c r="C102" t="str">
        <f t="shared" si="1"/>
        <v/>
      </c>
      <c r="D102" s="2" t="str">
        <f t="shared" si="0"/>
        <v/>
      </c>
    </row>
    <row r="103" spans="1:4" x14ac:dyDescent="0.25">
      <c r="A103" s="7"/>
      <c r="B103" s="8"/>
      <c r="C103" t="str">
        <f t="shared" si="1"/>
        <v/>
      </c>
      <c r="D103" s="2" t="str">
        <f t="shared" si="0"/>
        <v/>
      </c>
    </row>
    <row r="104" spans="1:4" x14ac:dyDescent="0.25">
      <c r="A104" s="7"/>
      <c r="B104" s="8"/>
      <c r="C104" t="str">
        <f t="shared" si="1"/>
        <v/>
      </c>
      <c r="D104" s="2" t="str">
        <f t="shared" si="0"/>
        <v/>
      </c>
    </row>
    <row r="105" spans="1:4" x14ac:dyDescent="0.25">
      <c r="A105" s="7"/>
      <c r="B105" s="8"/>
      <c r="C105" t="str">
        <f t="shared" si="1"/>
        <v/>
      </c>
      <c r="D105" s="2" t="str">
        <f t="shared" si="0"/>
        <v/>
      </c>
    </row>
    <row r="106" spans="1:4" x14ac:dyDescent="0.25">
      <c r="A106" s="7"/>
      <c r="B106" s="8"/>
      <c r="C106" t="str">
        <f t="shared" si="1"/>
        <v/>
      </c>
      <c r="D106" s="2" t="str">
        <f t="shared" si="0"/>
        <v/>
      </c>
    </row>
    <row r="107" spans="1:4" x14ac:dyDescent="0.25">
      <c r="A107" s="7"/>
      <c r="B107" s="8"/>
      <c r="C107" t="str">
        <f t="shared" si="1"/>
        <v/>
      </c>
      <c r="D107" s="2" t="str">
        <f t="shared" si="0"/>
        <v/>
      </c>
    </row>
    <row r="108" spans="1:4" x14ac:dyDescent="0.25">
      <c r="A108" s="7"/>
      <c r="B108" s="8"/>
      <c r="C108" t="str">
        <f t="shared" si="1"/>
        <v/>
      </c>
      <c r="D108" s="2" t="str">
        <f t="shared" si="0"/>
        <v/>
      </c>
    </row>
    <row r="109" spans="1:4" x14ac:dyDescent="0.25">
      <c r="A109" s="7"/>
      <c r="B109" s="8"/>
      <c r="C109" t="str">
        <f t="shared" si="1"/>
        <v/>
      </c>
      <c r="D109" s="2" t="str">
        <f t="shared" si="0"/>
        <v/>
      </c>
    </row>
    <row r="110" spans="1:4" x14ac:dyDescent="0.25">
      <c r="A110" s="7"/>
      <c r="B110" s="8"/>
      <c r="C110" t="str">
        <f t="shared" si="1"/>
        <v/>
      </c>
      <c r="D110" s="2" t="str">
        <f t="shared" si="0"/>
        <v/>
      </c>
    </row>
    <row r="111" spans="1:4" x14ac:dyDescent="0.25">
      <c r="A111" s="7"/>
      <c r="B111" s="8"/>
      <c r="C111" t="str">
        <f t="shared" si="1"/>
        <v/>
      </c>
      <c r="D111" s="2" t="str">
        <f t="shared" si="0"/>
        <v/>
      </c>
    </row>
    <row r="112" spans="1:4" x14ac:dyDescent="0.25">
      <c r="A112" s="7"/>
      <c r="B112" s="8"/>
      <c r="C112" t="str">
        <f t="shared" si="1"/>
        <v/>
      </c>
      <c r="D112" s="2" t="str">
        <f t="shared" si="0"/>
        <v/>
      </c>
    </row>
    <row r="113" spans="1:4" x14ac:dyDescent="0.25">
      <c r="A113" s="7"/>
      <c r="B113" s="8"/>
      <c r="C113" t="str">
        <f t="shared" si="1"/>
        <v/>
      </c>
      <c r="D113" s="2" t="str">
        <f t="shared" si="0"/>
        <v/>
      </c>
    </row>
    <row r="114" spans="1:4" x14ac:dyDescent="0.25">
      <c r="A114" s="7"/>
      <c r="B114" s="8"/>
      <c r="C114" t="str">
        <f t="shared" si="1"/>
        <v/>
      </c>
      <c r="D114" s="2" t="str">
        <f t="shared" si="0"/>
        <v/>
      </c>
    </row>
    <row r="115" spans="1:4" x14ac:dyDescent="0.25">
      <c r="A115" s="7"/>
      <c r="B115" s="8"/>
      <c r="C115" t="str">
        <f t="shared" si="1"/>
        <v/>
      </c>
      <c r="D115" s="2" t="str">
        <f t="shared" si="0"/>
        <v/>
      </c>
    </row>
    <row r="116" spans="1:4" x14ac:dyDescent="0.25">
      <c r="A116" s="7"/>
      <c r="B116" s="8"/>
      <c r="C116" t="str">
        <f t="shared" si="1"/>
        <v/>
      </c>
      <c r="D116" s="2" t="str">
        <f t="shared" si="0"/>
        <v/>
      </c>
    </row>
    <row r="117" spans="1:4" x14ac:dyDescent="0.25">
      <c r="A117" s="7"/>
      <c r="B117" s="8"/>
      <c r="C117" t="str">
        <f t="shared" si="1"/>
        <v/>
      </c>
      <c r="D117" s="2" t="str">
        <f t="shared" si="0"/>
        <v/>
      </c>
    </row>
    <row r="118" spans="1:4" x14ac:dyDescent="0.25">
      <c r="A118" s="7"/>
      <c r="B118" s="8"/>
      <c r="C118" t="str">
        <f t="shared" si="1"/>
        <v/>
      </c>
      <c r="D118" s="2" t="str">
        <f t="shared" si="0"/>
        <v/>
      </c>
    </row>
    <row r="119" spans="1:4" x14ac:dyDescent="0.25">
      <c r="A119" s="7"/>
      <c r="B119" s="8"/>
      <c r="C119" t="str">
        <f t="shared" si="1"/>
        <v/>
      </c>
      <c r="D119" s="2" t="str">
        <f t="shared" si="0"/>
        <v/>
      </c>
    </row>
    <row r="120" spans="1:4" x14ac:dyDescent="0.25">
      <c r="A120" s="7"/>
      <c r="B120" s="8"/>
      <c r="C120" t="str">
        <f t="shared" si="1"/>
        <v/>
      </c>
      <c r="D120" s="2" t="str">
        <f t="shared" si="0"/>
        <v/>
      </c>
    </row>
    <row r="121" spans="1:4" x14ac:dyDescent="0.25">
      <c r="A121" s="7"/>
      <c r="B121" s="8"/>
      <c r="C121" t="str">
        <f t="shared" si="1"/>
        <v/>
      </c>
      <c r="D121" s="2" t="str">
        <f t="shared" si="0"/>
        <v/>
      </c>
    </row>
    <row r="122" spans="1:4" x14ac:dyDescent="0.25">
      <c r="A122" s="7"/>
      <c r="B122" s="8"/>
      <c r="C122" t="str">
        <f t="shared" si="1"/>
        <v/>
      </c>
      <c r="D122" s="2" t="str">
        <f t="shared" si="0"/>
        <v/>
      </c>
    </row>
    <row r="123" spans="1:4" x14ac:dyDescent="0.25">
      <c r="A123" s="7"/>
      <c r="B123" s="8"/>
      <c r="C123" t="str">
        <f t="shared" si="1"/>
        <v/>
      </c>
      <c r="D123" s="2" t="str">
        <f t="shared" si="0"/>
        <v/>
      </c>
    </row>
    <row r="124" spans="1:4" x14ac:dyDescent="0.25">
      <c r="A124" s="7"/>
      <c r="B124" s="8"/>
      <c r="C124" t="str">
        <f t="shared" si="1"/>
        <v/>
      </c>
      <c r="D124" s="2" t="str">
        <f t="shared" si="0"/>
        <v/>
      </c>
    </row>
    <row r="125" spans="1:4" x14ac:dyDescent="0.25">
      <c r="A125" s="7"/>
      <c r="B125" s="8"/>
      <c r="C125" t="str">
        <f t="shared" si="1"/>
        <v/>
      </c>
      <c r="D125" s="2" t="str">
        <f t="shared" si="0"/>
        <v/>
      </c>
    </row>
    <row r="126" spans="1:4" x14ac:dyDescent="0.25">
      <c r="A126" s="7"/>
      <c r="B126" s="8"/>
      <c r="C126" t="str">
        <f t="shared" si="1"/>
        <v/>
      </c>
      <c r="D126" s="2" t="str">
        <f t="shared" si="0"/>
        <v/>
      </c>
    </row>
    <row r="127" spans="1:4" x14ac:dyDescent="0.25">
      <c r="A127" s="7"/>
      <c r="B127" s="8"/>
      <c r="C127" t="str">
        <f t="shared" si="1"/>
        <v/>
      </c>
      <c r="D127" s="2" t="str">
        <f t="shared" si="0"/>
        <v/>
      </c>
    </row>
    <row r="128" spans="1:4" x14ac:dyDescent="0.25">
      <c r="A128" s="7"/>
      <c r="B128" s="8"/>
      <c r="C128" t="str">
        <f t="shared" si="1"/>
        <v/>
      </c>
      <c r="D128" s="2" t="str">
        <f t="shared" si="0"/>
        <v/>
      </c>
    </row>
    <row r="129" spans="1:4" x14ac:dyDescent="0.25">
      <c r="A129" s="7"/>
      <c r="B129" s="8"/>
      <c r="C129" t="str">
        <f t="shared" si="1"/>
        <v/>
      </c>
      <c r="D129" s="2" t="str">
        <f t="shared" si="0"/>
        <v/>
      </c>
    </row>
    <row r="130" spans="1:4" x14ac:dyDescent="0.25">
      <c r="A130" s="7"/>
      <c r="B130" s="8"/>
      <c r="C130" t="str">
        <f t="shared" si="1"/>
        <v/>
      </c>
      <c r="D130" s="2" t="str">
        <f t="shared" si="0"/>
        <v/>
      </c>
    </row>
    <row r="131" spans="1:4" x14ac:dyDescent="0.25">
      <c r="A131" s="7"/>
      <c r="B131" s="8"/>
      <c r="C131" t="str">
        <f t="shared" si="1"/>
        <v/>
      </c>
      <c r="D131" s="2" t="str">
        <f t="shared" si="0"/>
        <v/>
      </c>
    </row>
    <row r="132" spans="1:4" x14ac:dyDescent="0.25">
      <c r="A132" s="7"/>
      <c r="B132" s="8"/>
      <c r="C132" t="str">
        <f t="shared" si="1"/>
        <v/>
      </c>
      <c r="D132" s="2" t="str">
        <f t="shared" si="0"/>
        <v/>
      </c>
    </row>
    <row r="133" spans="1:4" x14ac:dyDescent="0.25">
      <c r="A133" s="7"/>
      <c r="B133" s="8"/>
      <c r="C133" t="str">
        <f t="shared" si="1"/>
        <v/>
      </c>
      <c r="D133" s="2" t="str">
        <f t="shared" si="0"/>
        <v/>
      </c>
    </row>
    <row r="134" spans="1:4" x14ac:dyDescent="0.25">
      <c r="A134" s="7"/>
      <c r="B134" s="8"/>
      <c r="C134" t="str">
        <f t="shared" si="1"/>
        <v/>
      </c>
      <c r="D134" s="2" t="str">
        <f t="shared" si="0"/>
        <v/>
      </c>
    </row>
    <row r="135" spans="1:4" x14ac:dyDescent="0.25">
      <c r="A135" s="7"/>
      <c r="B135" s="8"/>
      <c r="C135" t="str">
        <f t="shared" si="1"/>
        <v/>
      </c>
      <c r="D135" s="2" t="str">
        <f t="shared" si="0"/>
        <v/>
      </c>
    </row>
    <row r="136" spans="1:4" x14ac:dyDescent="0.25">
      <c r="A136" s="7"/>
      <c r="B136" s="8"/>
      <c r="C136" t="str">
        <f t="shared" si="1"/>
        <v/>
      </c>
      <c r="D136" s="2" t="str">
        <f t="shared" si="0"/>
        <v/>
      </c>
    </row>
    <row r="137" spans="1:4" x14ac:dyDescent="0.25">
      <c r="A137" s="7"/>
      <c r="B137" s="8"/>
      <c r="C137" t="str">
        <f t="shared" si="1"/>
        <v/>
      </c>
      <c r="D137" s="2" t="str">
        <f t="shared" si="0"/>
        <v/>
      </c>
    </row>
    <row r="138" spans="1:4" x14ac:dyDescent="0.25">
      <c r="A138" s="7"/>
      <c r="B138" s="8"/>
      <c r="C138" t="str">
        <f t="shared" si="1"/>
        <v/>
      </c>
      <c r="D138" s="2" t="str">
        <f t="shared" si="0"/>
        <v/>
      </c>
    </row>
    <row r="139" spans="1:4" x14ac:dyDescent="0.25">
      <c r="A139" s="7"/>
      <c r="B139" s="8"/>
      <c r="C139" t="str">
        <f t="shared" si="1"/>
        <v/>
      </c>
      <c r="D139" s="2" t="str">
        <f t="shared" si="0"/>
        <v/>
      </c>
    </row>
    <row r="140" spans="1:4" x14ac:dyDescent="0.25">
      <c r="A140" s="7"/>
      <c r="B140" s="8"/>
      <c r="C140" t="str">
        <f t="shared" si="1"/>
        <v/>
      </c>
      <c r="D140" s="2" t="str">
        <f t="shared" si="0"/>
        <v/>
      </c>
    </row>
    <row r="141" spans="1:4" x14ac:dyDescent="0.25">
      <c r="A141" s="7"/>
      <c r="B141" s="8"/>
      <c r="C141" t="str">
        <f t="shared" si="1"/>
        <v/>
      </c>
      <c r="D141" s="2" t="str">
        <f t="shared" si="0"/>
        <v/>
      </c>
    </row>
    <row r="142" spans="1:4" x14ac:dyDescent="0.25">
      <c r="A142" s="7"/>
      <c r="B142" s="8"/>
      <c r="C142" t="str">
        <f t="shared" si="1"/>
        <v/>
      </c>
      <c r="D142" s="2" t="str">
        <f t="shared" si="0"/>
        <v/>
      </c>
    </row>
    <row r="143" spans="1:4" x14ac:dyDescent="0.25">
      <c r="A143" s="7"/>
      <c r="B143" s="8"/>
      <c r="C143" t="str">
        <f t="shared" si="1"/>
        <v/>
      </c>
      <c r="D143" s="2" t="str">
        <f t="shared" si="0"/>
        <v/>
      </c>
    </row>
    <row r="144" spans="1:4" x14ac:dyDescent="0.25">
      <c r="A144" s="7"/>
      <c r="B144" s="8"/>
      <c r="C144" t="str">
        <f t="shared" si="1"/>
        <v/>
      </c>
      <c r="D144" s="2" t="str">
        <f t="shared" si="0"/>
        <v/>
      </c>
    </row>
    <row r="145" spans="1:4" x14ac:dyDescent="0.25">
      <c r="A145" s="7"/>
      <c r="B145" s="8"/>
      <c r="C145" t="str">
        <f t="shared" si="1"/>
        <v/>
      </c>
      <c r="D145" s="2" t="str">
        <f t="shared" si="0"/>
        <v/>
      </c>
    </row>
    <row r="146" spans="1:4" x14ac:dyDescent="0.25">
      <c r="A146" s="7"/>
      <c r="B146" s="8"/>
      <c r="C146" t="str">
        <f t="shared" si="1"/>
        <v/>
      </c>
      <c r="D146" s="2" t="str">
        <f t="shared" si="0"/>
        <v/>
      </c>
    </row>
    <row r="147" spans="1:4" x14ac:dyDescent="0.25">
      <c r="A147" s="7"/>
      <c r="B147" s="8"/>
      <c r="C147" t="str">
        <f t="shared" si="1"/>
        <v/>
      </c>
      <c r="D147" s="2" t="str">
        <f t="shared" si="0"/>
        <v/>
      </c>
    </row>
    <row r="148" spans="1:4" x14ac:dyDescent="0.25">
      <c r="A148" s="7"/>
      <c r="B148" s="8"/>
      <c r="C148" t="str">
        <f t="shared" si="1"/>
        <v/>
      </c>
      <c r="D148" s="2" t="str">
        <f t="shared" si="0"/>
        <v/>
      </c>
    </row>
    <row r="149" spans="1:4" x14ac:dyDescent="0.25">
      <c r="A149" s="7"/>
      <c r="B149" s="8"/>
      <c r="C149" t="str">
        <f t="shared" si="1"/>
        <v/>
      </c>
      <c r="D149" s="2" t="str">
        <f t="shared" si="0"/>
        <v/>
      </c>
    </row>
    <row r="150" spans="1:4" x14ac:dyDescent="0.25">
      <c r="A150" s="7"/>
      <c r="B150" s="8"/>
      <c r="C150" t="str">
        <f t="shared" si="1"/>
        <v/>
      </c>
      <c r="D150" s="2" t="str">
        <f t="shared" si="0"/>
        <v/>
      </c>
    </row>
    <row r="151" spans="1:4" x14ac:dyDescent="0.25">
      <c r="A151" s="7"/>
      <c r="B151" s="8"/>
      <c r="C151" t="str">
        <f t="shared" si="1"/>
        <v/>
      </c>
      <c r="D151" s="2" t="str">
        <f t="shared" si="0"/>
        <v/>
      </c>
    </row>
    <row r="152" spans="1:4" x14ac:dyDescent="0.25">
      <c r="A152" s="7"/>
      <c r="B152" s="8"/>
      <c r="C152" t="str">
        <f t="shared" si="1"/>
        <v/>
      </c>
      <c r="D152" s="2" t="str">
        <f t="shared" si="0"/>
        <v/>
      </c>
    </row>
    <row r="153" spans="1:4" x14ac:dyDescent="0.25">
      <c r="A153" s="7"/>
      <c r="B153" s="8"/>
      <c r="C153" t="str">
        <f t="shared" si="1"/>
        <v/>
      </c>
      <c r="D153" s="2" t="str">
        <f t="shared" si="0"/>
        <v/>
      </c>
    </row>
    <row r="154" spans="1:4" x14ac:dyDescent="0.25">
      <c r="A154" s="7"/>
      <c r="B154" s="8"/>
      <c r="C154" t="str">
        <f t="shared" si="1"/>
        <v/>
      </c>
      <c r="D154" s="2" t="str">
        <f t="shared" si="0"/>
        <v/>
      </c>
    </row>
    <row r="155" spans="1:4" x14ac:dyDescent="0.25">
      <c r="A155" s="7"/>
      <c r="B155" s="8"/>
      <c r="C155" t="str">
        <f t="shared" si="1"/>
        <v/>
      </c>
      <c r="D155" s="2" t="str">
        <f t="shared" si="0"/>
        <v/>
      </c>
    </row>
    <row r="156" spans="1:4" x14ac:dyDescent="0.25">
      <c r="A156" s="7"/>
      <c r="B156" s="8"/>
      <c r="C156" t="str">
        <f t="shared" si="1"/>
        <v/>
      </c>
      <c r="D156" s="2" t="str">
        <f t="shared" si="0"/>
        <v/>
      </c>
    </row>
    <row r="157" spans="1:4" x14ac:dyDescent="0.25">
      <c r="A157" s="7"/>
      <c r="B157" s="8"/>
      <c r="C157" t="str">
        <f t="shared" si="1"/>
        <v/>
      </c>
      <c r="D157" s="2" t="str">
        <f t="shared" si="0"/>
        <v/>
      </c>
    </row>
    <row r="158" spans="1:4" x14ac:dyDescent="0.25">
      <c r="A158" s="7"/>
      <c r="B158" s="8"/>
      <c r="C158" t="str">
        <f t="shared" si="1"/>
        <v/>
      </c>
      <c r="D158" s="2" t="str">
        <f t="shared" si="0"/>
        <v/>
      </c>
    </row>
    <row r="159" spans="1:4" x14ac:dyDescent="0.25">
      <c r="A159" s="7"/>
      <c r="B159" s="8"/>
      <c r="C159" t="str">
        <f t="shared" si="1"/>
        <v/>
      </c>
      <c r="D159" s="2" t="str">
        <f t="shared" si="0"/>
        <v/>
      </c>
    </row>
    <row r="160" spans="1:4" x14ac:dyDescent="0.25">
      <c r="A160" s="7"/>
      <c r="B160" s="8"/>
      <c r="C160" t="str">
        <f t="shared" si="1"/>
        <v/>
      </c>
      <c r="D160" s="2" t="str">
        <f t="shared" si="0"/>
        <v/>
      </c>
    </row>
    <row r="161" spans="1:4" x14ac:dyDescent="0.25">
      <c r="A161" s="7"/>
      <c r="B161" s="8"/>
      <c r="C161" t="str">
        <f t="shared" si="1"/>
        <v/>
      </c>
      <c r="D161" s="2" t="str">
        <f t="shared" si="0"/>
        <v/>
      </c>
    </row>
    <row r="162" spans="1:4" x14ac:dyDescent="0.25">
      <c r="A162" s="7"/>
      <c r="B162" s="8"/>
      <c r="C162" t="str">
        <f t="shared" si="1"/>
        <v/>
      </c>
      <c r="D162" s="2" t="str">
        <f t="shared" si="0"/>
        <v/>
      </c>
    </row>
    <row r="163" spans="1:4" x14ac:dyDescent="0.25">
      <c r="A163" s="7"/>
      <c r="B163" s="8"/>
      <c r="C163" t="str">
        <f t="shared" si="1"/>
        <v/>
      </c>
      <c r="D163" s="2" t="str">
        <f t="shared" si="0"/>
        <v/>
      </c>
    </row>
    <row r="164" spans="1:4" x14ac:dyDescent="0.25">
      <c r="A164" s="7"/>
      <c r="B164" s="8"/>
      <c r="C164" t="str">
        <f t="shared" si="1"/>
        <v/>
      </c>
      <c r="D164" s="2" t="str">
        <f t="shared" si="0"/>
        <v/>
      </c>
    </row>
    <row r="165" spans="1:4" x14ac:dyDescent="0.25">
      <c r="A165" s="7"/>
      <c r="B165" s="8"/>
      <c r="C165" t="str">
        <f t="shared" si="1"/>
        <v/>
      </c>
      <c r="D165" s="2" t="str">
        <f t="shared" si="0"/>
        <v/>
      </c>
    </row>
    <row r="166" spans="1:4" x14ac:dyDescent="0.25">
      <c r="A166" s="7"/>
      <c r="B166" s="8"/>
      <c r="C166" t="str">
        <f t="shared" si="1"/>
        <v/>
      </c>
      <c r="D166" s="2" t="str">
        <f t="shared" si="0"/>
        <v/>
      </c>
    </row>
    <row r="167" spans="1:4" x14ac:dyDescent="0.25">
      <c r="A167" s="7"/>
      <c r="B167" s="8"/>
      <c r="C167" t="str">
        <f t="shared" si="1"/>
        <v/>
      </c>
      <c r="D167" s="2" t="str">
        <f t="shared" si="0"/>
        <v/>
      </c>
    </row>
    <row r="168" spans="1:4" x14ac:dyDescent="0.25">
      <c r="A168" s="7"/>
      <c r="B168" s="8"/>
      <c r="C168" t="str">
        <f t="shared" si="1"/>
        <v/>
      </c>
      <c r="D168" s="2" t="str">
        <f t="shared" si="0"/>
        <v/>
      </c>
    </row>
    <row r="169" spans="1:4" x14ac:dyDescent="0.25">
      <c r="A169" s="7"/>
      <c r="B169" s="8"/>
      <c r="C169" t="str">
        <f t="shared" si="1"/>
        <v/>
      </c>
      <c r="D169" s="2" t="str">
        <f t="shared" si="0"/>
        <v/>
      </c>
    </row>
    <row r="170" spans="1:4" x14ac:dyDescent="0.25">
      <c r="A170" s="7"/>
      <c r="B170" s="8"/>
      <c r="C170" t="str">
        <f t="shared" si="1"/>
        <v/>
      </c>
      <c r="D170" s="2" t="str">
        <f t="shared" si="0"/>
        <v/>
      </c>
    </row>
    <row r="171" spans="1:4" x14ac:dyDescent="0.25">
      <c r="A171" s="7"/>
      <c r="B171" s="8"/>
      <c r="C171" t="str">
        <f t="shared" si="1"/>
        <v/>
      </c>
      <c r="D171" s="2" t="str">
        <f t="shared" si="0"/>
        <v/>
      </c>
    </row>
    <row r="172" spans="1:4" x14ac:dyDescent="0.25">
      <c r="A172" s="7"/>
      <c r="B172" s="8"/>
      <c r="C172" t="str">
        <f t="shared" si="1"/>
        <v/>
      </c>
      <c r="D172" s="2" t="str">
        <f t="shared" si="0"/>
        <v/>
      </c>
    </row>
    <row r="173" spans="1:4" x14ac:dyDescent="0.25">
      <c r="A173" s="7"/>
      <c r="B173" s="8"/>
      <c r="C173" t="str">
        <f t="shared" si="1"/>
        <v/>
      </c>
      <c r="D173" s="2" t="str">
        <f t="shared" si="0"/>
        <v/>
      </c>
    </row>
    <row r="174" spans="1:4" x14ac:dyDescent="0.25">
      <c r="A174" s="7"/>
      <c r="B174" s="8"/>
      <c r="C174" t="str">
        <f t="shared" si="1"/>
        <v/>
      </c>
      <c r="D174" s="2" t="str">
        <f t="shared" si="0"/>
        <v/>
      </c>
    </row>
    <row r="175" spans="1:4" x14ac:dyDescent="0.25">
      <c r="A175" s="7"/>
      <c r="B175" s="8"/>
      <c r="C175" t="str">
        <f t="shared" si="1"/>
        <v/>
      </c>
      <c r="D175" s="2" t="str">
        <f t="shared" si="0"/>
        <v/>
      </c>
    </row>
    <row r="176" spans="1:4" x14ac:dyDescent="0.25">
      <c r="A176" s="7"/>
      <c r="B176" s="8"/>
      <c r="C176" t="str">
        <f t="shared" si="1"/>
        <v/>
      </c>
      <c r="D176" s="2" t="str">
        <f t="shared" si="0"/>
        <v/>
      </c>
    </row>
    <row r="177" spans="1:4" x14ac:dyDescent="0.25">
      <c r="A177" s="7"/>
      <c r="B177" s="8"/>
      <c r="C177" t="str">
        <f t="shared" si="1"/>
        <v/>
      </c>
      <c r="D177" s="2" t="str">
        <f t="shared" si="0"/>
        <v/>
      </c>
    </row>
    <row r="178" spans="1:4" x14ac:dyDescent="0.25">
      <c r="A178" s="7"/>
      <c r="B178" s="8"/>
      <c r="C178" t="str">
        <f t="shared" si="1"/>
        <v/>
      </c>
      <c r="D178" s="2" t="str">
        <f t="shared" si="0"/>
        <v/>
      </c>
    </row>
    <row r="179" spans="1:4" x14ac:dyDescent="0.25">
      <c r="A179" s="7"/>
      <c r="B179" s="8"/>
      <c r="C179" t="str">
        <f t="shared" si="1"/>
        <v/>
      </c>
      <c r="D179" s="2" t="str">
        <f t="shared" si="0"/>
        <v/>
      </c>
    </row>
    <row r="180" spans="1:4" x14ac:dyDescent="0.25">
      <c r="A180" s="7"/>
      <c r="B180" s="8"/>
      <c r="C180" t="str">
        <f t="shared" si="1"/>
        <v/>
      </c>
      <c r="D180" s="2" t="str">
        <f t="shared" si="0"/>
        <v/>
      </c>
    </row>
    <row r="181" spans="1:4" x14ac:dyDescent="0.25">
      <c r="A181" s="7"/>
      <c r="B181" s="8"/>
      <c r="C181" t="str">
        <f t="shared" si="1"/>
        <v/>
      </c>
      <c r="D181" s="2" t="str">
        <f t="shared" si="0"/>
        <v/>
      </c>
    </row>
    <row r="182" spans="1:4" x14ac:dyDescent="0.25">
      <c r="A182" s="7"/>
      <c r="B182" s="8"/>
      <c r="C182" t="str">
        <f t="shared" si="1"/>
        <v/>
      </c>
      <c r="D182" s="2" t="str">
        <f t="shared" si="0"/>
        <v/>
      </c>
    </row>
    <row r="183" spans="1:4" x14ac:dyDescent="0.25">
      <c r="A183" s="7"/>
      <c r="B183" s="8"/>
      <c r="C183" t="str">
        <f t="shared" si="1"/>
        <v/>
      </c>
      <c r="D183" s="2" t="str">
        <f t="shared" si="0"/>
        <v/>
      </c>
    </row>
    <row r="184" spans="1:4" x14ac:dyDescent="0.25">
      <c r="A184" s="7"/>
      <c r="B184" s="8"/>
      <c r="C184" t="str">
        <f t="shared" si="1"/>
        <v/>
      </c>
      <c r="D184" s="2" t="str">
        <f t="shared" si="0"/>
        <v/>
      </c>
    </row>
    <row r="185" spans="1:4" x14ac:dyDescent="0.25">
      <c r="A185" s="7"/>
      <c r="B185" s="8"/>
      <c r="C185" t="str">
        <f t="shared" si="1"/>
        <v/>
      </c>
      <c r="D185" s="2" t="str">
        <f t="shared" si="0"/>
        <v/>
      </c>
    </row>
    <row r="186" spans="1:4" x14ac:dyDescent="0.25">
      <c r="A186" s="7"/>
      <c r="B186" s="8"/>
      <c r="C186" t="str">
        <f t="shared" si="1"/>
        <v/>
      </c>
      <c r="D186" s="2" t="str">
        <f t="shared" si="0"/>
        <v/>
      </c>
    </row>
    <row r="187" spans="1:4" x14ac:dyDescent="0.25">
      <c r="A187" s="7"/>
      <c r="B187" s="8"/>
      <c r="C187" t="str">
        <f t="shared" si="1"/>
        <v/>
      </c>
      <c r="D187" s="2" t="str">
        <f t="shared" si="0"/>
        <v/>
      </c>
    </row>
    <row r="188" spans="1:4" x14ac:dyDescent="0.25">
      <c r="A188" s="7"/>
      <c r="B188" s="8"/>
      <c r="C188" t="str">
        <f t="shared" si="1"/>
        <v/>
      </c>
      <c r="D188" s="2" t="str">
        <f t="shared" si="0"/>
        <v/>
      </c>
    </row>
    <row r="189" spans="1:4" x14ac:dyDescent="0.25">
      <c r="A189" s="7"/>
      <c r="B189" s="8"/>
      <c r="C189" t="str">
        <f t="shared" si="1"/>
        <v/>
      </c>
      <c r="D189" s="2" t="str">
        <f t="shared" si="0"/>
        <v/>
      </c>
    </row>
    <row r="190" spans="1:4" x14ac:dyDescent="0.25">
      <c r="A190" s="7"/>
      <c r="B190" s="8"/>
      <c r="C190" t="str">
        <f t="shared" si="1"/>
        <v/>
      </c>
      <c r="D190" s="2" t="str">
        <f t="shared" si="0"/>
        <v/>
      </c>
    </row>
    <row r="191" spans="1:4" x14ac:dyDescent="0.25">
      <c r="A191" s="7"/>
      <c r="B191" s="8"/>
      <c r="C191" t="str">
        <f t="shared" si="1"/>
        <v/>
      </c>
      <c r="D191" s="2" t="str">
        <f t="shared" si="0"/>
        <v/>
      </c>
    </row>
    <row r="192" spans="1:4" x14ac:dyDescent="0.25">
      <c r="A192" s="7"/>
      <c r="B192" s="8"/>
      <c r="C192" t="str">
        <f t="shared" si="1"/>
        <v/>
      </c>
      <c r="D192" s="2" t="str">
        <f t="shared" si="0"/>
        <v/>
      </c>
    </row>
    <row r="193" spans="1:4" x14ac:dyDescent="0.25">
      <c r="A193" s="7"/>
      <c r="B193" s="8"/>
      <c r="C193" t="str">
        <f t="shared" si="1"/>
        <v/>
      </c>
      <c r="D193" s="2" t="str">
        <f t="shared" si="0"/>
        <v/>
      </c>
    </row>
    <row r="194" spans="1:4" x14ac:dyDescent="0.25">
      <c r="A194" s="7"/>
      <c r="B194" s="8"/>
      <c r="C194" t="str">
        <f t="shared" si="1"/>
        <v/>
      </c>
      <c r="D194" s="2" t="str">
        <f t="shared" si="0"/>
        <v/>
      </c>
    </row>
    <row r="195" spans="1:4" x14ac:dyDescent="0.25">
      <c r="A195" s="7"/>
      <c r="B195" s="8"/>
      <c r="C195" t="str">
        <f t="shared" si="1"/>
        <v/>
      </c>
      <c r="D195" s="2" t="str">
        <f t="shared" si="0"/>
        <v/>
      </c>
    </row>
    <row r="196" spans="1:4" x14ac:dyDescent="0.25">
      <c r="A196" s="7"/>
      <c r="B196" s="8"/>
      <c r="C196" t="str">
        <f t="shared" si="1"/>
        <v/>
      </c>
      <c r="D196" s="2" t="str">
        <f t="shared" si="0"/>
        <v/>
      </c>
    </row>
    <row r="197" spans="1:4" x14ac:dyDescent="0.25">
      <c r="A197" s="7"/>
      <c r="B197" s="8"/>
      <c r="C197" t="str">
        <f t="shared" si="1"/>
        <v/>
      </c>
      <c r="D197" s="2" t="str">
        <f t="shared" si="0"/>
        <v/>
      </c>
    </row>
    <row r="198" spans="1:4" x14ac:dyDescent="0.25">
      <c r="A198" s="7"/>
      <c r="B198" s="8"/>
      <c r="C198" t="str">
        <f t="shared" si="1"/>
        <v/>
      </c>
      <c r="D198" s="2" t="str">
        <f t="shared" si="0"/>
        <v/>
      </c>
    </row>
    <row r="199" spans="1:4" x14ac:dyDescent="0.25">
      <c r="A199" s="7"/>
      <c r="B199" s="8"/>
      <c r="C199" t="str">
        <f t="shared" si="1"/>
        <v/>
      </c>
      <c r="D199" s="2" t="str">
        <f t="shared" si="0"/>
        <v/>
      </c>
    </row>
    <row r="200" spans="1:4" x14ac:dyDescent="0.25">
      <c r="A200" s="7"/>
      <c r="B200" s="8"/>
      <c r="C200" t="str">
        <f t="shared" si="1"/>
        <v/>
      </c>
      <c r="D200" s="2" t="str">
        <f t="shared" si="0"/>
        <v/>
      </c>
    </row>
    <row r="201" spans="1:4" x14ac:dyDescent="0.25">
      <c r="A201" s="7"/>
      <c r="B201" s="8"/>
      <c r="C201" t="str">
        <f t="shared" si="1"/>
        <v/>
      </c>
      <c r="D201" s="2" t="str">
        <f t="shared" si="0"/>
        <v/>
      </c>
    </row>
    <row r="202" spans="1:4" x14ac:dyDescent="0.25">
      <c r="A202" s="7"/>
      <c r="B202" s="8"/>
      <c r="C202" t="str">
        <f t="shared" si="1"/>
        <v/>
      </c>
      <c r="D202" s="2" t="str">
        <f t="shared" si="0"/>
        <v/>
      </c>
    </row>
    <row r="203" spans="1:4" x14ac:dyDescent="0.25">
      <c r="A203" s="7"/>
      <c r="B203" s="8"/>
      <c r="C203" t="str">
        <f t="shared" si="1"/>
        <v/>
      </c>
      <c r="D203" s="2" t="str">
        <f t="shared" si="0"/>
        <v/>
      </c>
    </row>
    <row r="204" spans="1:4" x14ac:dyDescent="0.25">
      <c r="A204" s="7"/>
      <c r="B204" s="8"/>
      <c r="C204" t="str">
        <f t="shared" si="1"/>
        <v/>
      </c>
      <c r="D204" s="2" t="str">
        <f t="shared" si="0"/>
        <v/>
      </c>
    </row>
    <row r="205" spans="1:4" x14ac:dyDescent="0.25">
      <c r="A205" s="7"/>
      <c r="B205" s="8"/>
      <c r="C205" t="str">
        <f t="shared" si="1"/>
        <v/>
      </c>
      <c r="D205" s="2" t="str">
        <f t="shared" si="0"/>
        <v/>
      </c>
    </row>
    <row r="206" spans="1:4" x14ac:dyDescent="0.25">
      <c r="A206" s="7"/>
      <c r="B206" s="8"/>
      <c r="C206" t="str">
        <f t="shared" si="1"/>
        <v/>
      </c>
      <c r="D206" s="2" t="str">
        <f t="shared" si="0"/>
        <v/>
      </c>
    </row>
    <row r="207" spans="1:4" x14ac:dyDescent="0.25">
      <c r="A207" s="7"/>
      <c r="B207" s="8"/>
      <c r="C207" t="str">
        <f t="shared" si="1"/>
        <v/>
      </c>
      <c r="D207" s="2" t="str">
        <f t="shared" si="0"/>
        <v/>
      </c>
    </row>
    <row r="208" spans="1:4" x14ac:dyDescent="0.25">
      <c r="A208" s="7"/>
      <c r="B208" s="8"/>
      <c r="C208" t="str">
        <f t="shared" si="1"/>
        <v/>
      </c>
      <c r="D208" s="2" t="str">
        <f t="shared" si="0"/>
        <v/>
      </c>
    </row>
    <row r="209" spans="1:4" x14ac:dyDescent="0.25">
      <c r="A209" s="7"/>
      <c r="B209" s="8"/>
      <c r="C209" t="str">
        <f t="shared" si="1"/>
        <v/>
      </c>
      <c r="D209" s="2" t="str">
        <f t="shared" si="0"/>
        <v/>
      </c>
    </row>
    <row r="210" spans="1:4" x14ac:dyDescent="0.25">
      <c r="A210" s="7"/>
      <c r="B210" s="8"/>
      <c r="C210" t="str">
        <f t="shared" si="1"/>
        <v/>
      </c>
      <c r="D210" s="2" t="str">
        <f t="shared" si="0"/>
        <v/>
      </c>
    </row>
    <row r="211" spans="1:4" x14ac:dyDescent="0.25">
      <c r="A211" s="7"/>
      <c r="B211" s="8"/>
      <c r="C211" t="str">
        <f t="shared" si="1"/>
        <v/>
      </c>
      <c r="D211" s="2" t="str">
        <f t="shared" si="0"/>
        <v/>
      </c>
    </row>
    <row r="212" spans="1:4" x14ac:dyDescent="0.25">
      <c r="A212" s="7"/>
      <c r="B212" s="8"/>
      <c r="C212" t="str">
        <f t="shared" si="1"/>
        <v/>
      </c>
      <c r="D212" s="2" t="str">
        <f t="shared" si="0"/>
        <v/>
      </c>
    </row>
    <row r="213" spans="1:4" x14ac:dyDescent="0.25">
      <c r="A213" s="7"/>
      <c r="B213" s="8"/>
      <c r="C213" t="str">
        <f t="shared" si="1"/>
        <v/>
      </c>
      <c r="D213" s="2" t="str">
        <f t="shared" si="0"/>
        <v/>
      </c>
    </row>
    <row r="214" spans="1:4" x14ac:dyDescent="0.25">
      <c r="A214" s="7"/>
      <c r="B214" s="8"/>
      <c r="C214" t="str">
        <f t="shared" si="1"/>
        <v/>
      </c>
      <c r="D214" s="2" t="str">
        <f t="shared" si="0"/>
        <v/>
      </c>
    </row>
    <row r="215" spans="1:4" x14ac:dyDescent="0.25">
      <c r="A215" s="7"/>
      <c r="B215" s="8"/>
      <c r="C215" t="str">
        <f t="shared" si="1"/>
        <v/>
      </c>
      <c r="D215" s="2" t="str">
        <f t="shared" si="0"/>
        <v/>
      </c>
    </row>
    <row r="216" spans="1:4" x14ac:dyDescent="0.25">
      <c r="A216" s="7"/>
      <c r="B216" s="8"/>
      <c r="C216" t="str">
        <f t="shared" si="1"/>
        <v/>
      </c>
      <c r="D216" s="2" t="str">
        <f t="shared" si="0"/>
        <v/>
      </c>
    </row>
    <row r="217" spans="1:4" x14ac:dyDescent="0.25">
      <c r="A217" s="7"/>
      <c r="B217" s="8"/>
      <c r="C217" t="str">
        <f t="shared" si="1"/>
        <v/>
      </c>
      <c r="D217" s="2" t="str">
        <f t="shared" si="0"/>
        <v/>
      </c>
    </row>
    <row r="218" spans="1:4" x14ac:dyDescent="0.25">
      <c r="A218" s="7"/>
      <c r="B218" s="8"/>
      <c r="C218" t="str">
        <f t="shared" si="1"/>
        <v/>
      </c>
      <c r="D218" s="2" t="str">
        <f t="shared" si="0"/>
        <v/>
      </c>
    </row>
    <row r="219" spans="1:4" x14ac:dyDescent="0.25">
      <c r="A219" s="7"/>
      <c r="B219" s="8"/>
      <c r="C219" t="str">
        <f t="shared" si="1"/>
        <v/>
      </c>
      <c r="D219" s="2" t="str">
        <f t="shared" si="0"/>
        <v/>
      </c>
    </row>
    <row r="220" spans="1:4" x14ac:dyDescent="0.25">
      <c r="A220" s="7"/>
      <c r="B220" s="8"/>
      <c r="C220" t="str">
        <f t="shared" si="1"/>
        <v/>
      </c>
      <c r="D220" s="2" t="str">
        <f t="shared" si="0"/>
        <v/>
      </c>
    </row>
    <row r="221" spans="1:4" x14ac:dyDescent="0.25">
      <c r="A221" s="7"/>
      <c r="B221" s="8"/>
      <c r="C221" t="str">
        <f t="shared" si="1"/>
        <v/>
      </c>
      <c r="D221" s="2" t="str">
        <f t="shared" si="0"/>
        <v/>
      </c>
    </row>
    <row r="222" spans="1:4" x14ac:dyDescent="0.25">
      <c r="A222" s="7"/>
      <c r="B222" s="8"/>
      <c r="C222" t="str">
        <f t="shared" si="1"/>
        <v/>
      </c>
      <c r="D222" s="2" t="str">
        <f t="shared" si="0"/>
        <v/>
      </c>
    </row>
    <row r="223" spans="1:4" x14ac:dyDescent="0.25">
      <c r="A223" s="7"/>
      <c r="B223" s="8"/>
      <c r="C223" t="str">
        <f t="shared" si="1"/>
        <v/>
      </c>
      <c r="D223" s="2" t="str">
        <f t="shared" si="0"/>
        <v/>
      </c>
    </row>
    <row r="224" spans="1:4" x14ac:dyDescent="0.25">
      <c r="A224" s="7"/>
      <c r="B224" s="8"/>
      <c r="C224" t="str">
        <f t="shared" si="1"/>
        <v/>
      </c>
      <c r="D224" s="2" t="str">
        <f t="shared" si="0"/>
        <v/>
      </c>
    </row>
    <row r="225" spans="1:4" x14ac:dyDescent="0.25">
      <c r="A225" s="7"/>
      <c r="B225" s="8"/>
      <c r="C225" t="str">
        <f t="shared" si="1"/>
        <v/>
      </c>
      <c r="D225" s="2" t="str">
        <f t="shared" si="0"/>
        <v/>
      </c>
    </row>
    <row r="226" spans="1:4" x14ac:dyDescent="0.25">
      <c r="A226" s="7"/>
      <c r="B226" s="8"/>
      <c r="C226" t="str">
        <f t="shared" si="1"/>
        <v/>
      </c>
      <c r="D226" s="2" t="str">
        <f t="shared" si="0"/>
        <v/>
      </c>
    </row>
    <row r="227" spans="1:4" x14ac:dyDescent="0.25">
      <c r="A227" s="7"/>
      <c r="B227" s="8"/>
      <c r="C227" t="str">
        <f t="shared" si="1"/>
        <v/>
      </c>
      <c r="D227" s="2" t="str">
        <f t="shared" si="0"/>
        <v/>
      </c>
    </row>
    <row r="228" spans="1:4" x14ac:dyDescent="0.25">
      <c r="A228" s="7"/>
      <c r="B228" s="8"/>
      <c r="C228" t="str">
        <f t="shared" si="1"/>
        <v/>
      </c>
      <c r="D228" s="2" t="str">
        <f t="shared" si="0"/>
        <v/>
      </c>
    </row>
    <row r="229" spans="1:4" x14ac:dyDescent="0.25">
      <c r="A229" s="7"/>
      <c r="B229" s="8"/>
      <c r="C229" t="str">
        <f t="shared" si="1"/>
        <v/>
      </c>
      <c r="D229" s="2" t="str">
        <f t="shared" si="0"/>
        <v/>
      </c>
    </row>
    <row r="230" spans="1:4" x14ac:dyDescent="0.25">
      <c r="A230" s="7"/>
      <c r="B230" s="8"/>
      <c r="C230" t="str">
        <f t="shared" si="1"/>
        <v/>
      </c>
      <c r="D230" s="2" t="str">
        <f t="shared" si="0"/>
        <v/>
      </c>
    </row>
    <row r="231" spans="1:4" x14ac:dyDescent="0.25">
      <c r="A231" s="7"/>
      <c r="B231" s="8"/>
      <c r="C231" t="str">
        <f t="shared" si="1"/>
        <v/>
      </c>
      <c r="D231" s="2" t="str">
        <f t="shared" si="0"/>
        <v/>
      </c>
    </row>
    <row r="232" spans="1:4" x14ac:dyDescent="0.25">
      <c r="A232" s="7"/>
      <c r="B232" s="8"/>
      <c r="C232" t="str">
        <f t="shared" si="1"/>
        <v/>
      </c>
      <c r="D232" s="2" t="str">
        <f t="shared" si="0"/>
        <v/>
      </c>
    </row>
    <row r="233" spans="1:4" x14ac:dyDescent="0.25">
      <c r="A233" s="7"/>
      <c r="B233" s="8"/>
      <c r="C233" t="str">
        <f t="shared" si="1"/>
        <v/>
      </c>
      <c r="D233" s="2" t="str">
        <f t="shared" si="0"/>
        <v/>
      </c>
    </row>
    <row r="234" spans="1:4" x14ac:dyDescent="0.25">
      <c r="A234" s="7"/>
      <c r="B234" s="8"/>
      <c r="C234" t="str">
        <f t="shared" si="1"/>
        <v/>
      </c>
      <c r="D234" s="2" t="str">
        <f t="shared" si="0"/>
        <v/>
      </c>
    </row>
    <row r="235" spans="1:4" x14ac:dyDescent="0.25">
      <c r="A235" s="7"/>
      <c r="B235" s="8"/>
      <c r="C235" t="str">
        <f t="shared" si="1"/>
        <v/>
      </c>
      <c r="D235" s="2" t="str">
        <f t="shared" si="0"/>
        <v/>
      </c>
    </row>
    <row r="236" spans="1:4" x14ac:dyDescent="0.25">
      <c r="A236" s="7"/>
      <c r="B236" s="8"/>
      <c r="C236" t="str">
        <f t="shared" si="1"/>
        <v/>
      </c>
      <c r="D236" s="2" t="str">
        <f t="shared" si="0"/>
        <v/>
      </c>
    </row>
    <row r="237" spans="1:4" x14ac:dyDescent="0.25">
      <c r="A237" s="7"/>
      <c r="B237" s="8"/>
      <c r="C237" t="str">
        <f t="shared" si="1"/>
        <v/>
      </c>
      <c r="D237" s="2" t="str">
        <f t="shared" si="0"/>
        <v/>
      </c>
    </row>
    <row r="238" spans="1:4" x14ac:dyDescent="0.25">
      <c r="A238" s="7"/>
      <c r="B238" s="8"/>
      <c r="C238" t="str">
        <f t="shared" si="1"/>
        <v/>
      </c>
      <c r="D238" s="2" t="str">
        <f t="shared" si="0"/>
        <v/>
      </c>
    </row>
    <row r="239" spans="1:4" x14ac:dyDescent="0.25">
      <c r="A239" s="7"/>
      <c r="B239" s="8"/>
      <c r="C239" t="str">
        <f t="shared" si="1"/>
        <v/>
      </c>
      <c r="D239" s="2" t="str">
        <f t="shared" si="0"/>
        <v/>
      </c>
    </row>
    <row r="240" spans="1:4" x14ac:dyDescent="0.25">
      <c r="A240" s="7"/>
      <c r="B240" s="8"/>
      <c r="C240" t="str">
        <f t="shared" si="1"/>
        <v/>
      </c>
      <c r="D240" s="2" t="str">
        <f t="shared" si="0"/>
        <v/>
      </c>
    </row>
    <row r="241" spans="1:4" x14ac:dyDescent="0.25">
      <c r="A241" s="7"/>
      <c r="B241" s="8"/>
      <c r="C241" t="str">
        <f t="shared" si="1"/>
        <v/>
      </c>
      <c r="D241" s="2" t="str">
        <f t="shared" si="0"/>
        <v/>
      </c>
    </row>
    <row r="242" spans="1:4" x14ac:dyDescent="0.25">
      <c r="A242" s="7"/>
      <c r="B242" s="8"/>
      <c r="C242" t="str">
        <f t="shared" si="1"/>
        <v/>
      </c>
      <c r="D242" s="2" t="str">
        <f t="shared" ref="D242:D305" si="4">IFERROR(VLOOKUP(B242,$F$2:$H$7,3,FALSE),"")</f>
        <v/>
      </c>
    </row>
    <row r="243" spans="1:4" x14ac:dyDescent="0.25">
      <c r="A243" s="7"/>
      <c r="B243" s="8"/>
      <c r="C243" t="str">
        <f t="shared" ref="C243:C306" si="5">IFERROR(VLOOKUP(B243,$F$2:$G$7,2,FALSE),"")</f>
        <v/>
      </c>
      <c r="D243" s="2" t="str">
        <f t="shared" si="4"/>
        <v/>
      </c>
    </row>
    <row r="244" spans="1:4" x14ac:dyDescent="0.25">
      <c r="A244" s="7"/>
      <c r="B244" s="8"/>
      <c r="C244" t="str">
        <f t="shared" si="5"/>
        <v/>
      </c>
      <c r="D244" s="2" t="str">
        <f t="shared" si="4"/>
        <v/>
      </c>
    </row>
    <row r="245" spans="1:4" x14ac:dyDescent="0.25">
      <c r="A245" s="7"/>
      <c r="B245" s="8"/>
      <c r="C245" t="str">
        <f t="shared" si="5"/>
        <v/>
      </c>
      <c r="D245" s="2" t="str">
        <f t="shared" si="4"/>
        <v/>
      </c>
    </row>
    <row r="246" spans="1:4" x14ac:dyDescent="0.25">
      <c r="A246" s="7"/>
      <c r="B246" s="8"/>
      <c r="C246" t="str">
        <f t="shared" si="5"/>
        <v/>
      </c>
      <c r="D246" s="2" t="str">
        <f t="shared" si="4"/>
        <v/>
      </c>
    </row>
    <row r="247" spans="1:4" x14ac:dyDescent="0.25">
      <c r="A247" s="7"/>
      <c r="B247" s="8"/>
      <c r="C247" t="str">
        <f t="shared" si="5"/>
        <v/>
      </c>
      <c r="D247" s="2" t="str">
        <f t="shared" si="4"/>
        <v/>
      </c>
    </row>
    <row r="248" spans="1:4" x14ac:dyDescent="0.25">
      <c r="A248" s="7"/>
      <c r="B248" s="8"/>
      <c r="C248" t="str">
        <f t="shared" si="5"/>
        <v/>
      </c>
      <c r="D248" s="2" t="str">
        <f t="shared" si="4"/>
        <v/>
      </c>
    </row>
    <row r="249" spans="1:4" x14ac:dyDescent="0.25">
      <c r="A249" s="7"/>
      <c r="B249" s="8"/>
      <c r="C249" t="str">
        <f t="shared" si="5"/>
        <v/>
      </c>
      <c r="D249" s="2" t="str">
        <f t="shared" si="4"/>
        <v/>
      </c>
    </row>
    <row r="250" spans="1:4" x14ac:dyDescent="0.25">
      <c r="A250" s="7"/>
      <c r="B250" s="8"/>
      <c r="C250" t="str">
        <f t="shared" si="5"/>
        <v/>
      </c>
      <c r="D250" s="2" t="str">
        <f t="shared" si="4"/>
        <v/>
      </c>
    </row>
    <row r="251" spans="1:4" x14ac:dyDescent="0.25">
      <c r="A251" s="7"/>
      <c r="B251" s="8"/>
      <c r="C251" t="str">
        <f t="shared" si="5"/>
        <v/>
      </c>
      <c r="D251" s="2" t="str">
        <f t="shared" si="4"/>
        <v/>
      </c>
    </row>
    <row r="252" spans="1:4" x14ac:dyDescent="0.25">
      <c r="A252" s="7"/>
      <c r="B252" s="8"/>
      <c r="C252" t="str">
        <f t="shared" si="5"/>
        <v/>
      </c>
      <c r="D252" s="2" t="str">
        <f t="shared" si="4"/>
        <v/>
      </c>
    </row>
    <row r="253" spans="1:4" x14ac:dyDescent="0.25">
      <c r="A253" s="7"/>
      <c r="B253" s="8"/>
      <c r="C253" t="str">
        <f t="shared" si="5"/>
        <v/>
      </c>
      <c r="D253" s="2" t="str">
        <f t="shared" si="4"/>
        <v/>
      </c>
    </row>
    <row r="254" spans="1:4" x14ac:dyDescent="0.25">
      <c r="A254" s="7"/>
      <c r="B254" s="8"/>
      <c r="C254" t="str">
        <f t="shared" si="5"/>
        <v/>
      </c>
      <c r="D254" s="2" t="str">
        <f t="shared" si="4"/>
        <v/>
      </c>
    </row>
    <row r="255" spans="1:4" x14ac:dyDescent="0.25">
      <c r="A255" s="7"/>
      <c r="B255" s="8"/>
      <c r="C255" t="str">
        <f t="shared" si="5"/>
        <v/>
      </c>
      <c r="D255" s="2" t="str">
        <f t="shared" si="4"/>
        <v/>
      </c>
    </row>
    <row r="256" spans="1:4" x14ac:dyDescent="0.25">
      <c r="A256" s="7"/>
      <c r="B256" s="8"/>
      <c r="C256" t="str">
        <f t="shared" si="5"/>
        <v/>
      </c>
      <c r="D256" s="2" t="str">
        <f t="shared" si="4"/>
        <v/>
      </c>
    </row>
    <row r="257" spans="1:4" x14ac:dyDescent="0.25">
      <c r="A257" s="7"/>
      <c r="B257" s="8"/>
      <c r="C257" t="str">
        <f t="shared" si="5"/>
        <v/>
      </c>
      <c r="D257" s="2" t="str">
        <f t="shared" si="4"/>
        <v/>
      </c>
    </row>
    <row r="258" spans="1:4" x14ac:dyDescent="0.25">
      <c r="A258" s="7"/>
      <c r="B258" s="8"/>
      <c r="C258" t="str">
        <f t="shared" si="5"/>
        <v/>
      </c>
      <c r="D258" s="2" t="str">
        <f t="shared" si="4"/>
        <v/>
      </c>
    </row>
    <row r="259" spans="1:4" x14ac:dyDescent="0.25">
      <c r="A259" s="7"/>
      <c r="B259" s="8"/>
      <c r="C259" t="str">
        <f t="shared" si="5"/>
        <v/>
      </c>
      <c r="D259" s="2" t="str">
        <f t="shared" si="4"/>
        <v/>
      </c>
    </row>
    <row r="260" spans="1:4" x14ac:dyDescent="0.25">
      <c r="A260" s="7"/>
      <c r="B260" s="8"/>
      <c r="C260" t="str">
        <f t="shared" si="5"/>
        <v/>
      </c>
      <c r="D260" s="2" t="str">
        <f t="shared" si="4"/>
        <v/>
      </c>
    </row>
    <row r="261" spans="1:4" x14ac:dyDescent="0.25">
      <c r="A261" s="7"/>
      <c r="B261" s="8"/>
      <c r="C261" t="str">
        <f t="shared" si="5"/>
        <v/>
      </c>
      <c r="D261" s="2" t="str">
        <f t="shared" si="4"/>
        <v/>
      </c>
    </row>
    <row r="262" spans="1:4" x14ac:dyDescent="0.25">
      <c r="A262" s="7"/>
      <c r="B262" s="8"/>
      <c r="C262" t="str">
        <f t="shared" si="5"/>
        <v/>
      </c>
      <c r="D262" s="2" t="str">
        <f t="shared" si="4"/>
        <v/>
      </c>
    </row>
    <row r="263" spans="1:4" x14ac:dyDescent="0.25">
      <c r="A263" s="7"/>
      <c r="B263" s="8"/>
      <c r="C263" t="str">
        <f t="shared" si="5"/>
        <v/>
      </c>
      <c r="D263" s="2" t="str">
        <f t="shared" si="4"/>
        <v/>
      </c>
    </row>
    <row r="264" spans="1:4" x14ac:dyDescent="0.25">
      <c r="A264" s="7"/>
      <c r="B264" s="8"/>
      <c r="C264" t="str">
        <f t="shared" si="5"/>
        <v/>
      </c>
      <c r="D264" s="2" t="str">
        <f t="shared" si="4"/>
        <v/>
      </c>
    </row>
    <row r="265" spans="1:4" x14ac:dyDescent="0.25">
      <c r="A265" s="7"/>
      <c r="B265" s="8"/>
      <c r="C265" t="str">
        <f t="shared" si="5"/>
        <v/>
      </c>
      <c r="D265" s="2" t="str">
        <f t="shared" si="4"/>
        <v/>
      </c>
    </row>
    <row r="266" spans="1:4" x14ac:dyDescent="0.25">
      <c r="A266" s="7"/>
      <c r="B266" s="8"/>
      <c r="C266" t="str">
        <f t="shared" si="5"/>
        <v/>
      </c>
      <c r="D266" s="2" t="str">
        <f t="shared" si="4"/>
        <v/>
      </c>
    </row>
    <row r="267" spans="1:4" x14ac:dyDescent="0.25">
      <c r="A267" s="7"/>
      <c r="B267" s="8"/>
      <c r="C267" t="str">
        <f t="shared" si="5"/>
        <v/>
      </c>
      <c r="D267" s="2" t="str">
        <f t="shared" si="4"/>
        <v/>
      </c>
    </row>
    <row r="268" spans="1:4" x14ac:dyDescent="0.25">
      <c r="A268" s="7"/>
      <c r="B268" s="8"/>
      <c r="C268" t="str">
        <f t="shared" si="5"/>
        <v/>
      </c>
      <c r="D268" s="2" t="str">
        <f t="shared" si="4"/>
        <v/>
      </c>
    </row>
    <row r="269" spans="1:4" x14ac:dyDescent="0.25">
      <c r="A269" s="7"/>
      <c r="B269" s="8"/>
      <c r="C269" t="str">
        <f t="shared" si="5"/>
        <v/>
      </c>
      <c r="D269" s="2" t="str">
        <f t="shared" si="4"/>
        <v/>
      </c>
    </row>
    <row r="270" spans="1:4" x14ac:dyDescent="0.25">
      <c r="A270" s="7"/>
      <c r="B270" s="8"/>
      <c r="C270" t="str">
        <f t="shared" si="5"/>
        <v/>
      </c>
      <c r="D270" s="2" t="str">
        <f t="shared" si="4"/>
        <v/>
      </c>
    </row>
    <row r="271" spans="1:4" x14ac:dyDescent="0.25">
      <c r="A271" s="7"/>
      <c r="B271" s="8"/>
      <c r="C271" t="str">
        <f t="shared" si="5"/>
        <v/>
      </c>
      <c r="D271" s="2" t="str">
        <f t="shared" si="4"/>
        <v/>
      </c>
    </row>
    <row r="272" spans="1:4" x14ac:dyDescent="0.25">
      <c r="A272" s="7"/>
      <c r="B272" s="8"/>
      <c r="C272" t="str">
        <f t="shared" si="5"/>
        <v/>
      </c>
      <c r="D272" s="2" t="str">
        <f t="shared" si="4"/>
        <v/>
      </c>
    </row>
    <row r="273" spans="1:4" x14ac:dyDescent="0.25">
      <c r="A273" s="7"/>
      <c r="B273" s="8"/>
      <c r="C273" t="str">
        <f t="shared" si="5"/>
        <v/>
      </c>
      <c r="D273" s="2" t="str">
        <f t="shared" si="4"/>
        <v/>
      </c>
    </row>
    <row r="274" spans="1:4" x14ac:dyDescent="0.25">
      <c r="A274" s="7"/>
      <c r="B274" s="8"/>
      <c r="C274" t="str">
        <f t="shared" si="5"/>
        <v/>
      </c>
      <c r="D274" s="2" t="str">
        <f t="shared" si="4"/>
        <v/>
      </c>
    </row>
    <row r="275" spans="1:4" x14ac:dyDescent="0.25">
      <c r="A275" s="7"/>
      <c r="B275" s="8"/>
      <c r="C275" t="str">
        <f t="shared" si="5"/>
        <v/>
      </c>
      <c r="D275" s="2" t="str">
        <f t="shared" si="4"/>
        <v/>
      </c>
    </row>
    <row r="276" spans="1:4" x14ac:dyDescent="0.25">
      <c r="A276" s="7"/>
      <c r="B276" s="8"/>
      <c r="C276" t="str">
        <f t="shared" si="5"/>
        <v/>
      </c>
      <c r="D276" s="2" t="str">
        <f t="shared" si="4"/>
        <v/>
      </c>
    </row>
    <row r="277" spans="1:4" x14ac:dyDescent="0.25">
      <c r="A277" s="7"/>
      <c r="B277" s="8"/>
      <c r="C277" t="str">
        <f t="shared" si="5"/>
        <v/>
      </c>
      <c r="D277" s="2" t="str">
        <f t="shared" si="4"/>
        <v/>
      </c>
    </row>
    <row r="278" spans="1:4" x14ac:dyDescent="0.25">
      <c r="A278" s="7"/>
      <c r="B278" s="8"/>
      <c r="C278" t="str">
        <f t="shared" si="5"/>
        <v/>
      </c>
      <c r="D278" s="2" t="str">
        <f t="shared" si="4"/>
        <v/>
      </c>
    </row>
    <row r="279" spans="1:4" x14ac:dyDescent="0.25">
      <c r="A279" s="7"/>
      <c r="B279" s="8"/>
      <c r="C279" t="str">
        <f t="shared" si="5"/>
        <v/>
      </c>
      <c r="D279" s="2" t="str">
        <f t="shared" si="4"/>
        <v/>
      </c>
    </row>
    <row r="280" spans="1:4" x14ac:dyDescent="0.25">
      <c r="A280" s="7"/>
      <c r="B280" s="8"/>
      <c r="C280" t="str">
        <f t="shared" si="5"/>
        <v/>
      </c>
      <c r="D280" s="2" t="str">
        <f t="shared" si="4"/>
        <v/>
      </c>
    </row>
    <row r="281" spans="1:4" x14ac:dyDescent="0.25">
      <c r="A281" s="7"/>
      <c r="B281" s="8"/>
      <c r="C281" t="str">
        <f t="shared" si="5"/>
        <v/>
      </c>
      <c r="D281" s="2" t="str">
        <f t="shared" si="4"/>
        <v/>
      </c>
    </row>
    <row r="282" spans="1:4" x14ac:dyDescent="0.25">
      <c r="A282" s="7"/>
      <c r="B282" s="8"/>
      <c r="C282" t="str">
        <f t="shared" si="5"/>
        <v/>
      </c>
      <c r="D282" s="2" t="str">
        <f t="shared" si="4"/>
        <v/>
      </c>
    </row>
    <row r="283" spans="1:4" x14ac:dyDescent="0.25">
      <c r="A283" s="7"/>
      <c r="B283" s="8"/>
      <c r="C283" t="str">
        <f t="shared" si="5"/>
        <v/>
      </c>
      <c r="D283" s="2" t="str">
        <f t="shared" si="4"/>
        <v/>
      </c>
    </row>
    <row r="284" spans="1:4" x14ac:dyDescent="0.25">
      <c r="A284" s="7"/>
      <c r="B284" s="8"/>
      <c r="C284" t="str">
        <f t="shared" si="5"/>
        <v/>
      </c>
      <c r="D284" s="2" t="str">
        <f t="shared" si="4"/>
        <v/>
      </c>
    </row>
    <row r="285" spans="1:4" x14ac:dyDescent="0.25">
      <c r="A285" s="7"/>
      <c r="B285" s="8"/>
      <c r="C285" t="str">
        <f t="shared" si="5"/>
        <v/>
      </c>
      <c r="D285" s="2" t="str">
        <f t="shared" si="4"/>
        <v/>
      </c>
    </row>
    <row r="286" spans="1:4" x14ac:dyDescent="0.25">
      <c r="A286" s="7"/>
      <c r="B286" s="8"/>
      <c r="C286" t="str">
        <f t="shared" si="5"/>
        <v/>
      </c>
      <c r="D286" s="2" t="str">
        <f t="shared" si="4"/>
        <v/>
      </c>
    </row>
    <row r="287" spans="1:4" x14ac:dyDescent="0.25">
      <c r="A287" s="7"/>
      <c r="B287" s="8"/>
      <c r="C287" t="str">
        <f t="shared" si="5"/>
        <v/>
      </c>
      <c r="D287" s="2" t="str">
        <f t="shared" si="4"/>
        <v/>
      </c>
    </row>
    <row r="288" spans="1:4" x14ac:dyDescent="0.25">
      <c r="A288" s="7"/>
      <c r="B288" s="8"/>
      <c r="C288" t="str">
        <f t="shared" si="5"/>
        <v/>
      </c>
      <c r="D288" s="2" t="str">
        <f t="shared" si="4"/>
        <v/>
      </c>
    </row>
    <row r="289" spans="1:4" x14ac:dyDescent="0.25">
      <c r="A289" s="7"/>
      <c r="B289" s="8"/>
      <c r="C289" t="str">
        <f t="shared" si="5"/>
        <v/>
      </c>
      <c r="D289" s="2" t="str">
        <f t="shared" si="4"/>
        <v/>
      </c>
    </row>
    <row r="290" spans="1:4" x14ac:dyDescent="0.25">
      <c r="A290" s="7"/>
      <c r="B290" s="8"/>
      <c r="C290" t="str">
        <f t="shared" si="5"/>
        <v/>
      </c>
      <c r="D290" s="2" t="str">
        <f t="shared" si="4"/>
        <v/>
      </c>
    </row>
    <row r="291" spans="1:4" x14ac:dyDescent="0.25">
      <c r="A291" s="7"/>
      <c r="B291" s="8"/>
      <c r="C291" t="str">
        <f t="shared" si="5"/>
        <v/>
      </c>
      <c r="D291" s="2" t="str">
        <f t="shared" si="4"/>
        <v/>
      </c>
    </row>
    <row r="292" spans="1:4" x14ac:dyDescent="0.25">
      <c r="A292" s="7"/>
      <c r="B292" s="8"/>
      <c r="C292" t="str">
        <f t="shared" si="5"/>
        <v/>
      </c>
      <c r="D292" s="2" t="str">
        <f t="shared" si="4"/>
        <v/>
      </c>
    </row>
    <row r="293" spans="1:4" x14ac:dyDescent="0.25">
      <c r="A293" s="7"/>
      <c r="B293" s="8"/>
      <c r="C293" t="str">
        <f t="shared" si="5"/>
        <v/>
      </c>
      <c r="D293" s="2" t="str">
        <f t="shared" si="4"/>
        <v/>
      </c>
    </row>
    <row r="294" spans="1:4" x14ac:dyDescent="0.25">
      <c r="A294" s="7"/>
      <c r="B294" s="8"/>
      <c r="C294" t="str">
        <f t="shared" si="5"/>
        <v/>
      </c>
      <c r="D294" s="2" t="str">
        <f t="shared" si="4"/>
        <v/>
      </c>
    </row>
    <row r="295" spans="1:4" x14ac:dyDescent="0.25">
      <c r="A295" s="7"/>
      <c r="B295" s="8"/>
      <c r="C295" t="str">
        <f t="shared" si="5"/>
        <v/>
      </c>
      <c r="D295" s="2" t="str">
        <f t="shared" si="4"/>
        <v/>
      </c>
    </row>
    <row r="296" spans="1:4" x14ac:dyDescent="0.25">
      <c r="A296" s="7"/>
      <c r="B296" s="8"/>
      <c r="C296" t="str">
        <f t="shared" si="5"/>
        <v/>
      </c>
      <c r="D296" s="2" t="str">
        <f t="shared" si="4"/>
        <v/>
      </c>
    </row>
    <row r="297" spans="1:4" x14ac:dyDescent="0.25">
      <c r="A297" s="7"/>
      <c r="B297" s="8"/>
      <c r="C297" t="str">
        <f t="shared" si="5"/>
        <v/>
      </c>
      <c r="D297" s="2" t="str">
        <f t="shared" si="4"/>
        <v/>
      </c>
    </row>
    <row r="298" spans="1:4" x14ac:dyDescent="0.25">
      <c r="A298" s="7"/>
      <c r="B298" s="8"/>
      <c r="C298" t="str">
        <f t="shared" si="5"/>
        <v/>
      </c>
      <c r="D298" s="2" t="str">
        <f t="shared" si="4"/>
        <v/>
      </c>
    </row>
    <row r="299" spans="1:4" x14ac:dyDescent="0.25">
      <c r="A299" s="7"/>
      <c r="B299" s="8"/>
      <c r="C299" t="str">
        <f t="shared" si="5"/>
        <v/>
      </c>
      <c r="D299" s="2" t="str">
        <f t="shared" si="4"/>
        <v/>
      </c>
    </row>
    <row r="300" spans="1:4" x14ac:dyDescent="0.25">
      <c r="A300" s="7"/>
      <c r="B300" s="8"/>
      <c r="C300" t="str">
        <f t="shared" si="5"/>
        <v/>
      </c>
      <c r="D300" s="2" t="str">
        <f t="shared" si="4"/>
        <v/>
      </c>
    </row>
    <row r="301" spans="1:4" x14ac:dyDescent="0.25">
      <c r="A301" s="7"/>
      <c r="B301" s="8"/>
      <c r="C301" t="str">
        <f t="shared" si="5"/>
        <v/>
      </c>
      <c r="D301" s="2" t="str">
        <f t="shared" si="4"/>
        <v/>
      </c>
    </row>
    <row r="302" spans="1:4" x14ac:dyDescent="0.25">
      <c r="A302" s="7"/>
      <c r="B302" s="8"/>
      <c r="C302" t="str">
        <f t="shared" si="5"/>
        <v/>
      </c>
      <c r="D302" s="2" t="str">
        <f t="shared" si="4"/>
        <v/>
      </c>
    </row>
    <row r="303" spans="1:4" x14ac:dyDescent="0.25">
      <c r="A303" s="7"/>
      <c r="B303" s="8"/>
      <c r="C303" t="str">
        <f t="shared" si="5"/>
        <v/>
      </c>
      <c r="D303" s="2" t="str">
        <f t="shared" si="4"/>
        <v/>
      </c>
    </row>
    <row r="304" spans="1:4" x14ac:dyDescent="0.25">
      <c r="A304" s="7"/>
      <c r="B304" s="8"/>
      <c r="C304" t="str">
        <f t="shared" si="5"/>
        <v/>
      </c>
      <c r="D304" s="2" t="str">
        <f t="shared" si="4"/>
        <v/>
      </c>
    </row>
    <row r="305" spans="1:4" x14ac:dyDescent="0.25">
      <c r="A305" s="7"/>
      <c r="B305" s="8"/>
      <c r="C305" t="str">
        <f t="shared" si="5"/>
        <v/>
      </c>
      <c r="D305" s="2" t="str">
        <f t="shared" si="4"/>
        <v/>
      </c>
    </row>
    <row r="306" spans="1:4" x14ac:dyDescent="0.25">
      <c r="A306" s="7"/>
      <c r="B306" s="8"/>
      <c r="C306" t="str">
        <f t="shared" si="5"/>
        <v/>
      </c>
      <c r="D306" s="2" t="str">
        <f t="shared" ref="D306:D369" si="6">IFERROR(VLOOKUP(B306,$F$2:$H$7,3,FALSE),"")</f>
        <v/>
      </c>
    </row>
    <row r="307" spans="1:4" x14ac:dyDescent="0.25">
      <c r="A307" s="7"/>
      <c r="B307" s="8"/>
      <c r="C307" t="str">
        <f t="shared" ref="C307:C370" si="7">IFERROR(VLOOKUP(B307,$F$2:$G$7,2,FALSE),"")</f>
        <v/>
      </c>
      <c r="D307" s="2" t="str">
        <f t="shared" si="6"/>
        <v/>
      </c>
    </row>
    <row r="308" spans="1:4" x14ac:dyDescent="0.25">
      <c r="A308" s="7"/>
      <c r="B308" s="8"/>
      <c r="C308" t="str">
        <f t="shared" si="7"/>
        <v/>
      </c>
      <c r="D308" s="2" t="str">
        <f t="shared" si="6"/>
        <v/>
      </c>
    </row>
    <row r="309" spans="1:4" x14ac:dyDescent="0.25">
      <c r="A309" s="7"/>
      <c r="B309" s="8"/>
      <c r="C309" t="str">
        <f t="shared" si="7"/>
        <v/>
      </c>
      <c r="D309" s="2" t="str">
        <f t="shared" si="6"/>
        <v/>
      </c>
    </row>
    <row r="310" spans="1:4" x14ac:dyDescent="0.25">
      <c r="A310" s="7"/>
      <c r="B310" s="8"/>
      <c r="C310" t="str">
        <f t="shared" si="7"/>
        <v/>
      </c>
      <c r="D310" s="2" t="str">
        <f t="shared" si="6"/>
        <v/>
      </c>
    </row>
    <row r="311" spans="1:4" x14ac:dyDescent="0.25">
      <c r="A311" s="7"/>
      <c r="B311" s="8"/>
      <c r="C311" t="str">
        <f t="shared" si="7"/>
        <v/>
      </c>
      <c r="D311" s="2" t="str">
        <f t="shared" si="6"/>
        <v/>
      </c>
    </row>
    <row r="312" spans="1:4" x14ac:dyDescent="0.25">
      <c r="A312" s="7"/>
      <c r="B312" s="8"/>
      <c r="C312" t="str">
        <f t="shared" si="7"/>
        <v/>
      </c>
      <c r="D312" s="2" t="str">
        <f t="shared" si="6"/>
        <v/>
      </c>
    </row>
    <row r="313" spans="1:4" x14ac:dyDescent="0.25">
      <c r="A313" s="7"/>
      <c r="B313" s="8"/>
      <c r="C313" t="str">
        <f t="shared" si="7"/>
        <v/>
      </c>
      <c r="D313" s="2" t="str">
        <f t="shared" si="6"/>
        <v/>
      </c>
    </row>
    <row r="314" spans="1:4" x14ac:dyDescent="0.25">
      <c r="A314" s="7"/>
      <c r="B314" s="8"/>
      <c r="C314" t="str">
        <f t="shared" si="7"/>
        <v/>
      </c>
      <c r="D314" s="2" t="str">
        <f t="shared" si="6"/>
        <v/>
      </c>
    </row>
    <row r="315" spans="1:4" x14ac:dyDescent="0.25">
      <c r="A315" s="7"/>
      <c r="B315" s="8"/>
      <c r="C315" t="str">
        <f t="shared" si="7"/>
        <v/>
      </c>
      <c r="D315" s="2" t="str">
        <f t="shared" si="6"/>
        <v/>
      </c>
    </row>
    <row r="316" spans="1:4" x14ac:dyDescent="0.25">
      <c r="A316" s="7"/>
      <c r="B316" s="8"/>
      <c r="C316" t="str">
        <f t="shared" si="7"/>
        <v/>
      </c>
      <c r="D316" s="2" t="str">
        <f t="shared" si="6"/>
        <v/>
      </c>
    </row>
    <row r="317" spans="1:4" x14ac:dyDescent="0.25">
      <c r="A317" s="7"/>
      <c r="B317" s="8"/>
      <c r="C317" t="str">
        <f t="shared" si="7"/>
        <v/>
      </c>
      <c r="D317" s="2" t="str">
        <f t="shared" si="6"/>
        <v/>
      </c>
    </row>
    <row r="318" spans="1:4" x14ac:dyDescent="0.25">
      <c r="A318" s="7"/>
      <c r="B318" s="8"/>
      <c r="C318" t="str">
        <f t="shared" si="7"/>
        <v/>
      </c>
      <c r="D318" s="2" t="str">
        <f t="shared" si="6"/>
        <v/>
      </c>
    </row>
    <row r="319" spans="1:4" x14ac:dyDescent="0.25">
      <c r="A319" s="7"/>
      <c r="B319" s="8"/>
      <c r="C319" t="str">
        <f t="shared" si="7"/>
        <v/>
      </c>
      <c r="D319" s="2" t="str">
        <f t="shared" si="6"/>
        <v/>
      </c>
    </row>
    <row r="320" spans="1:4" x14ac:dyDescent="0.25">
      <c r="A320" s="7"/>
      <c r="B320" s="8"/>
      <c r="C320" t="str">
        <f t="shared" si="7"/>
        <v/>
      </c>
      <c r="D320" s="2" t="str">
        <f t="shared" si="6"/>
        <v/>
      </c>
    </row>
    <row r="321" spans="1:4" x14ac:dyDescent="0.25">
      <c r="A321" s="7"/>
      <c r="B321" s="8"/>
      <c r="C321" t="str">
        <f t="shared" si="7"/>
        <v/>
      </c>
      <c r="D321" s="2" t="str">
        <f t="shared" si="6"/>
        <v/>
      </c>
    </row>
    <row r="322" spans="1:4" x14ac:dyDescent="0.25">
      <c r="A322" s="7"/>
      <c r="B322" s="8"/>
      <c r="C322" t="str">
        <f t="shared" si="7"/>
        <v/>
      </c>
      <c r="D322" s="2" t="str">
        <f t="shared" si="6"/>
        <v/>
      </c>
    </row>
    <row r="323" spans="1:4" x14ac:dyDescent="0.25">
      <c r="A323" s="7"/>
      <c r="B323" s="8"/>
      <c r="C323" t="str">
        <f t="shared" si="7"/>
        <v/>
      </c>
      <c r="D323" s="2" t="str">
        <f t="shared" si="6"/>
        <v/>
      </c>
    </row>
    <row r="324" spans="1:4" x14ac:dyDescent="0.25">
      <c r="A324" s="7"/>
      <c r="B324" s="8"/>
      <c r="C324" t="str">
        <f t="shared" si="7"/>
        <v/>
      </c>
      <c r="D324" s="2" t="str">
        <f t="shared" si="6"/>
        <v/>
      </c>
    </row>
    <row r="325" spans="1:4" x14ac:dyDescent="0.25">
      <c r="A325" s="7"/>
      <c r="B325" s="8"/>
      <c r="C325" t="str">
        <f t="shared" si="7"/>
        <v/>
      </c>
      <c r="D325" s="2" t="str">
        <f t="shared" si="6"/>
        <v/>
      </c>
    </row>
    <row r="326" spans="1:4" x14ac:dyDescent="0.25">
      <c r="A326" s="7"/>
      <c r="B326" s="8"/>
      <c r="C326" t="str">
        <f t="shared" si="7"/>
        <v/>
      </c>
      <c r="D326" s="2" t="str">
        <f t="shared" si="6"/>
        <v/>
      </c>
    </row>
    <row r="327" spans="1:4" x14ac:dyDescent="0.25">
      <c r="A327" s="7"/>
      <c r="B327" s="8"/>
      <c r="C327" t="str">
        <f t="shared" si="7"/>
        <v/>
      </c>
      <c r="D327" s="2" t="str">
        <f t="shared" si="6"/>
        <v/>
      </c>
    </row>
    <row r="328" spans="1:4" x14ac:dyDescent="0.25">
      <c r="A328" s="7"/>
      <c r="B328" s="8"/>
      <c r="C328" t="str">
        <f t="shared" si="7"/>
        <v/>
      </c>
      <c r="D328" s="2" t="str">
        <f t="shared" si="6"/>
        <v/>
      </c>
    </row>
    <row r="329" spans="1:4" x14ac:dyDescent="0.25">
      <c r="A329" s="7"/>
      <c r="B329" s="8"/>
      <c r="C329" t="str">
        <f t="shared" si="7"/>
        <v/>
      </c>
      <c r="D329" s="2" t="str">
        <f t="shared" si="6"/>
        <v/>
      </c>
    </row>
    <row r="330" spans="1:4" x14ac:dyDescent="0.25">
      <c r="A330" s="7"/>
      <c r="B330" s="8"/>
      <c r="C330" t="str">
        <f t="shared" si="7"/>
        <v/>
      </c>
      <c r="D330" s="2" t="str">
        <f t="shared" si="6"/>
        <v/>
      </c>
    </row>
    <row r="331" spans="1:4" x14ac:dyDescent="0.25">
      <c r="A331" s="7"/>
      <c r="B331" s="8"/>
      <c r="C331" t="str">
        <f t="shared" si="7"/>
        <v/>
      </c>
      <c r="D331" s="2" t="str">
        <f t="shared" si="6"/>
        <v/>
      </c>
    </row>
    <row r="332" spans="1:4" x14ac:dyDescent="0.25">
      <c r="A332" s="7"/>
      <c r="B332" s="8"/>
      <c r="C332" t="str">
        <f t="shared" si="7"/>
        <v/>
      </c>
      <c r="D332" s="2" t="str">
        <f t="shared" si="6"/>
        <v/>
      </c>
    </row>
    <row r="333" spans="1:4" x14ac:dyDescent="0.25">
      <c r="A333" s="7"/>
      <c r="B333" s="8"/>
      <c r="C333" t="str">
        <f t="shared" si="7"/>
        <v/>
      </c>
      <c r="D333" s="2" t="str">
        <f t="shared" si="6"/>
        <v/>
      </c>
    </row>
    <row r="334" spans="1:4" x14ac:dyDescent="0.25">
      <c r="A334" s="7"/>
      <c r="B334" s="8"/>
      <c r="C334" t="str">
        <f t="shared" si="7"/>
        <v/>
      </c>
      <c r="D334" s="2" t="str">
        <f t="shared" si="6"/>
        <v/>
      </c>
    </row>
    <row r="335" spans="1:4" x14ac:dyDescent="0.25">
      <c r="A335" s="7"/>
      <c r="B335" s="8"/>
      <c r="C335" t="str">
        <f t="shared" si="7"/>
        <v/>
      </c>
      <c r="D335" s="2" t="str">
        <f t="shared" si="6"/>
        <v/>
      </c>
    </row>
    <row r="336" spans="1:4" x14ac:dyDescent="0.25">
      <c r="A336" s="7"/>
      <c r="B336" s="8"/>
      <c r="C336" t="str">
        <f t="shared" si="7"/>
        <v/>
      </c>
      <c r="D336" s="2" t="str">
        <f t="shared" si="6"/>
        <v/>
      </c>
    </row>
    <row r="337" spans="1:4" x14ac:dyDescent="0.25">
      <c r="A337" s="7"/>
      <c r="B337" s="8"/>
      <c r="C337" t="str">
        <f t="shared" si="7"/>
        <v/>
      </c>
      <c r="D337" s="2" t="str">
        <f t="shared" si="6"/>
        <v/>
      </c>
    </row>
    <row r="338" spans="1:4" x14ac:dyDescent="0.25">
      <c r="A338" s="7"/>
      <c r="B338" s="8"/>
      <c r="C338" t="str">
        <f t="shared" si="7"/>
        <v/>
      </c>
      <c r="D338" s="2" t="str">
        <f t="shared" si="6"/>
        <v/>
      </c>
    </row>
    <row r="339" spans="1:4" x14ac:dyDescent="0.25">
      <c r="A339" s="7"/>
      <c r="B339" s="8"/>
      <c r="C339" t="str">
        <f t="shared" si="7"/>
        <v/>
      </c>
      <c r="D339" s="2" t="str">
        <f t="shared" si="6"/>
        <v/>
      </c>
    </row>
    <row r="340" spans="1:4" x14ac:dyDescent="0.25">
      <c r="A340" s="7"/>
      <c r="B340" s="8"/>
      <c r="C340" t="str">
        <f t="shared" si="7"/>
        <v/>
      </c>
      <c r="D340" s="2" t="str">
        <f t="shared" si="6"/>
        <v/>
      </c>
    </row>
    <row r="341" spans="1:4" x14ac:dyDescent="0.25">
      <c r="A341" s="7"/>
      <c r="B341" s="8"/>
      <c r="C341" t="str">
        <f t="shared" si="7"/>
        <v/>
      </c>
      <c r="D341" s="2" t="str">
        <f t="shared" si="6"/>
        <v/>
      </c>
    </row>
    <row r="342" spans="1:4" x14ac:dyDescent="0.25">
      <c r="A342" s="7"/>
      <c r="B342" s="8"/>
      <c r="C342" t="str">
        <f t="shared" si="7"/>
        <v/>
      </c>
      <c r="D342" s="2" t="str">
        <f t="shared" si="6"/>
        <v/>
      </c>
    </row>
    <row r="343" spans="1:4" x14ac:dyDescent="0.25">
      <c r="A343" s="7"/>
      <c r="B343" s="8"/>
      <c r="C343" t="str">
        <f t="shared" si="7"/>
        <v/>
      </c>
      <c r="D343" s="2" t="str">
        <f t="shared" si="6"/>
        <v/>
      </c>
    </row>
    <row r="344" spans="1:4" x14ac:dyDescent="0.25">
      <c r="A344" s="7"/>
      <c r="B344" s="8"/>
      <c r="C344" t="str">
        <f t="shared" si="7"/>
        <v/>
      </c>
      <c r="D344" s="2" t="str">
        <f t="shared" si="6"/>
        <v/>
      </c>
    </row>
    <row r="345" spans="1:4" x14ac:dyDescent="0.25">
      <c r="A345" s="7"/>
      <c r="B345" s="8"/>
      <c r="C345" t="str">
        <f t="shared" si="7"/>
        <v/>
      </c>
      <c r="D345" s="2" t="str">
        <f t="shared" si="6"/>
        <v/>
      </c>
    </row>
    <row r="346" spans="1:4" x14ac:dyDescent="0.25">
      <c r="A346" s="7"/>
      <c r="B346" s="8"/>
      <c r="C346" t="str">
        <f t="shared" si="7"/>
        <v/>
      </c>
      <c r="D346" s="2" t="str">
        <f t="shared" si="6"/>
        <v/>
      </c>
    </row>
    <row r="347" spans="1:4" x14ac:dyDescent="0.25">
      <c r="A347" s="7"/>
      <c r="B347" s="8"/>
      <c r="C347" t="str">
        <f t="shared" si="7"/>
        <v/>
      </c>
      <c r="D347" s="2" t="str">
        <f t="shared" si="6"/>
        <v/>
      </c>
    </row>
    <row r="348" spans="1:4" x14ac:dyDescent="0.25">
      <c r="A348" s="7"/>
      <c r="B348" s="8"/>
      <c r="C348" t="str">
        <f t="shared" si="7"/>
        <v/>
      </c>
      <c r="D348" s="2" t="str">
        <f t="shared" si="6"/>
        <v/>
      </c>
    </row>
    <row r="349" spans="1:4" x14ac:dyDescent="0.25">
      <c r="A349" s="7"/>
      <c r="B349" s="8"/>
      <c r="C349" t="str">
        <f t="shared" si="7"/>
        <v/>
      </c>
      <c r="D349" s="2" t="str">
        <f t="shared" si="6"/>
        <v/>
      </c>
    </row>
    <row r="350" spans="1:4" x14ac:dyDescent="0.25">
      <c r="A350" s="7"/>
      <c r="B350" s="8"/>
      <c r="C350" t="str">
        <f t="shared" si="7"/>
        <v/>
      </c>
      <c r="D350" s="2" t="str">
        <f t="shared" si="6"/>
        <v/>
      </c>
    </row>
    <row r="351" spans="1:4" x14ac:dyDescent="0.25">
      <c r="A351" s="7"/>
      <c r="B351" s="8"/>
      <c r="C351" t="str">
        <f t="shared" si="7"/>
        <v/>
      </c>
      <c r="D351" s="2" t="str">
        <f t="shared" si="6"/>
        <v/>
      </c>
    </row>
    <row r="352" spans="1:4" x14ac:dyDescent="0.25">
      <c r="A352" s="7"/>
      <c r="B352" s="8"/>
      <c r="C352" t="str">
        <f t="shared" si="7"/>
        <v/>
      </c>
      <c r="D352" s="2" t="str">
        <f t="shared" si="6"/>
        <v/>
      </c>
    </row>
    <row r="353" spans="1:4" x14ac:dyDescent="0.25">
      <c r="A353" s="7"/>
      <c r="B353" s="8"/>
      <c r="C353" t="str">
        <f t="shared" si="7"/>
        <v/>
      </c>
      <c r="D353" s="2" t="str">
        <f t="shared" si="6"/>
        <v/>
      </c>
    </row>
    <row r="354" spans="1:4" x14ac:dyDescent="0.25">
      <c r="A354" s="7"/>
      <c r="B354" s="8"/>
      <c r="C354" t="str">
        <f t="shared" si="7"/>
        <v/>
      </c>
      <c r="D354" s="2" t="str">
        <f t="shared" si="6"/>
        <v/>
      </c>
    </row>
    <row r="355" spans="1:4" x14ac:dyDescent="0.25">
      <c r="A355" s="7"/>
      <c r="B355" s="8"/>
      <c r="C355" t="str">
        <f t="shared" si="7"/>
        <v/>
      </c>
      <c r="D355" s="2" t="str">
        <f t="shared" si="6"/>
        <v/>
      </c>
    </row>
    <row r="356" spans="1:4" x14ac:dyDescent="0.25">
      <c r="A356" s="7"/>
      <c r="B356" s="8"/>
      <c r="C356" t="str">
        <f t="shared" si="7"/>
        <v/>
      </c>
      <c r="D356" s="2" t="str">
        <f t="shared" si="6"/>
        <v/>
      </c>
    </row>
    <row r="357" spans="1:4" x14ac:dyDescent="0.25">
      <c r="A357" s="7"/>
      <c r="B357" s="8"/>
      <c r="C357" t="str">
        <f t="shared" si="7"/>
        <v/>
      </c>
      <c r="D357" s="2" t="str">
        <f t="shared" si="6"/>
        <v/>
      </c>
    </row>
    <row r="358" spans="1:4" x14ac:dyDescent="0.25">
      <c r="A358" s="7"/>
      <c r="B358" s="8"/>
      <c r="C358" t="str">
        <f t="shared" si="7"/>
        <v/>
      </c>
      <c r="D358" s="2" t="str">
        <f t="shared" si="6"/>
        <v/>
      </c>
    </row>
    <row r="359" spans="1:4" x14ac:dyDescent="0.25">
      <c r="A359" s="7"/>
      <c r="B359" s="8"/>
      <c r="C359" t="str">
        <f t="shared" si="7"/>
        <v/>
      </c>
      <c r="D359" s="2" t="str">
        <f t="shared" si="6"/>
        <v/>
      </c>
    </row>
    <row r="360" spans="1:4" x14ac:dyDescent="0.25">
      <c r="A360" s="7"/>
      <c r="B360" s="8"/>
      <c r="C360" t="str">
        <f t="shared" si="7"/>
        <v/>
      </c>
      <c r="D360" s="2" t="str">
        <f t="shared" si="6"/>
        <v/>
      </c>
    </row>
    <row r="361" spans="1:4" x14ac:dyDescent="0.25">
      <c r="A361" s="7"/>
      <c r="B361" s="8"/>
      <c r="C361" t="str">
        <f t="shared" si="7"/>
        <v/>
      </c>
      <c r="D361" s="2" t="str">
        <f t="shared" si="6"/>
        <v/>
      </c>
    </row>
    <row r="362" spans="1:4" x14ac:dyDescent="0.25">
      <c r="A362" s="7"/>
      <c r="B362" s="8"/>
      <c r="C362" t="str">
        <f t="shared" si="7"/>
        <v/>
      </c>
      <c r="D362" s="2" t="str">
        <f t="shared" si="6"/>
        <v/>
      </c>
    </row>
    <row r="363" spans="1:4" x14ac:dyDescent="0.25">
      <c r="A363" s="7"/>
      <c r="B363" s="8"/>
      <c r="C363" t="str">
        <f t="shared" si="7"/>
        <v/>
      </c>
      <c r="D363" s="2" t="str">
        <f t="shared" si="6"/>
        <v/>
      </c>
    </row>
    <row r="364" spans="1:4" x14ac:dyDescent="0.25">
      <c r="A364" s="7"/>
      <c r="B364" s="8"/>
      <c r="C364" t="str">
        <f t="shared" si="7"/>
        <v/>
      </c>
      <c r="D364" s="2" t="str">
        <f t="shared" si="6"/>
        <v/>
      </c>
    </row>
    <row r="365" spans="1:4" x14ac:dyDescent="0.25">
      <c r="A365" s="7"/>
      <c r="B365" s="8"/>
      <c r="C365" t="str">
        <f t="shared" si="7"/>
        <v/>
      </c>
      <c r="D365" s="2" t="str">
        <f t="shared" si="6"/>
        <v/>
      </c>
    </row>
    <row r="366" spans="1:4" x14ac:dyDescent="0.25">
      <c r="A366" s="7"/>
      <c r="B366" s="8"/>
      <c r="C366" t="str">
        <f t="shared" si="7"/>
        <v/>
      </c>
      <c r="D366" s="2" t="str">
        <f t="shared" si="6"/>
        <v/>
      </c>
    </row>
    <row r="367" spans="1:4" x14ac:dyDescent="0.25">
      <c r="A367" s="7"/>
      <c r="B367" s="8"/>
      <c r="C367" t="str">
        <f t="shared" si="7"/>
        <v/>
      </c>
      <c r="D367" s="2" t="str">
        <f t="shared" si="6"/>
        <v/>
      </c>
    </row>
    <row r="368" spans="1:4" x14ac:dyDescent="0.25">
      <c r="A368" s="7"/>
      <c r="B368" s="8"/>
      <c r="C368" t="str">
        <f t="shared" si="7"/>
        <v/>
      </c>
      <c r="D368" s="2" t="str">
        <f t="shared" si="6"/>
        <v/>
      </c>
    </row>
    <row r="369" spans="1:4" x14ac:dyDescent="0.25">
      <c r="A369" s="7"/>
      <c r="B369" s="8"/>
      <c r="C369" t="str">
        <f t="shared" si="7"/>
        <v/>
      </c>
      <c r="D369" s="2" t="str">
        <f t="shared" si="6"/>
        <v/>
      </c>
    </row>
    <row r="370" spans="1:4" x14ac:dyDescent="0.25">
      <c r="A370" s="7"/>
      <c r="B370" s="8"/>
      <c r="C370" t="str">
        <f t="shared" si="7"/>
        <v/>
      </c>
      <c r="D370" s="2" t="str">
        <f t="shared" ref="D370:D433" si="8">IFERROR(VLOOKUP(B370,$F$2:$H$7,3,FALSE),"")</f>
        <v/>
      </c>
    </row>
    <row r="371" spans="1:4" x14ac:dyDescent="0.25">
      <c r="A371" s="7"/>
      <c r="B371" s="8"/>
      <c r="C371" t="str">
        <f t="shared" ref="C371:C434" si="9">IFERROR(VLOOKUP(B371,$F$2:$G$7,2,FALSE),"")</f>
        <v/>
      </c>
      <c r="D371" s="2" t="str">
        <f t="shared" si="8"/>
        <v/>
      </c>
    </row>
    <row r="372" spans="1:4" x14ac:dyDescent="0.25">
      <c r="A372" s="7"/>
      <c r="B372" s="8"/>
      <c r="C372" t="str">
        <f t="shared" si="9"/>
        <v/>
      </c>
      <c r="D372" s="2" t="str">
        <f t="shared" si="8"/>
        <v/>
      </c>
    </row>
    <row r="373" spans="1:4" x14ac:dyDescent="0.25">
      <c r="A373" s="7"/>
      <c r="B373" s="8"/>
      <c r="C373" t="str">
        <f t="shared" si="9"/>
        <v/>
      </c>
      <c r="D373" s="2" t="str">
        <f t="shared" si="8"/>
        <v/>
      </c>
    </row>
    <row r="374" spans="1:4" x14ac:dyDescent="0.25">
      <c r="A374" s="7"/>
      <c r="B374" s="8"/>
      <c r="C374" t="str">
        <f t="shared" si="9"/>
        <v/>
      </c>
      <c r="D374" s="2" t="str">
        <f t="shared" si="8"/>
        <v/>
      </c>
    </row>
    <row r="375" spans="1:4" x14ac:dyDescent="0.25">
      <c r="A375" s="7"/>
      <c r="B375" s="8"/>
      <c r="C375" t="str">
        <f t="shared" si="9"/>
        <v/>
      </c>
      <c r="D375" s="2" t="str">
        <f t="shared" si="8"/>
        <v/>
      </c>
    </row>
    <row r="376" spans="1:4" x14ac:dyDescent="0.25">
      <c r="A376" s="7"/>
      <c r="B376" s="8"/>
      <c r="C376" t="str">
        <f t="shared" si="9"/>
        <v/>
      </c>
      <c r="D376" s="2" t="str">
        <f t="shared" si="8"/>
        <v/>
      </c>
    </row>
    <row r="377" spans="1:4" x14ac:dyDescent="0.25">
      <c r="A377" s="7"/>
      <c r="B377" s="8"/>
      <c r="C377" t="str">
        <f t="shared" si="9"/>
        <v/>
      </c>
      <c r="D377" s="2" t="str">
        <f t="shared" si="8"/>
        <v/>
      </c>
    </row>
    <row r="378" spans="1:4" x14ac:dyDescent="0.25">
      <c r="A378" s="7"/>
      <c r="B378" s="8"/>
      <c r="C378" t="str">
        <f t="shared" si="9"/>
        <v/>
      </c>
      <c r="D378" s="2" t="str">
        <f t="shared" si="8"/>
        <v/>
      </c>
    </row>
    <row r="379" spans="1:4" x14ac:dyDescent="0.25">
      <c r="A379" s="7"/>
      <c r="B379" s="8"/>
      <c r="C379" t="str">
        <f t="shared" si="9"/>
        <v/>
      </c>
      <c r="D379" s="2" t="str">
        <f t="shared" si="8"/>
        <v/>
      </c>
    </row>
    <row r="380" spans="1:4" x14ac:dyDescent="0.25">
      <c r="A380" s="7"/>
      <c r="B380" s="8"/>
      <c r="C380" t="str">
        <f t="shared" si="9"/>
        <v/>
      </c>
      <c r="D380" s="2" t="str">
        <f t="shared" si="8"/>
        <v/>
      </c>
    </row>
    <row r="381" spans="1:4" x14ac:dyDescent="0.25">
      <c r="A381" s="7"/>
      <c r="B381" s="8"/>
      <c r="C381" t="str">
        <f t="shared" si="9"/>
        <v/>
      </c>
      <c r="D381" s="2" t="str">
        <f t="shared" si="8"/>
        <v/>
      </c>
    </row>
    <row r="382" spans="1:4" x14ac:dyDescent="0.25">
      <c r="A382" s="7"/>
      <c r="B382" s="8"/>
      <c r="C382" t="str">
        <f t="shared" si="9"/>
        <v/>
      </c>
      <c r="D382" s="2" t="str">
        <f t="shared" si="8"/>
        <v/>
      </c>
    </row>
    <row r="383" spans="1:4" x14ac:dyDescent="0.25">
      <c r="A383" s="7"/>
      <c r="B383" s="8"/>
      <c r="C383" t="str">
        <f t="shared" si="9"/>
        <v/>
      </c>
      <c r="D383" s="2" t="str">
        <f t="shared" si="8"/>
        <v/>
      </c>
    </row>
    <row r="384" spans="1:4" x14ac:dyDescent="0.25">
      <c r="A384" s="7"/>
      <c r="B384" s="8"/>
      <c r="C384" t="str">
        <f t="shared" si="9"/>
        <v/>
      </c>
      <c r="D384" s="2" t="str">
        <f t="shared" si="8"/>
        <v/>
      </c>
    </row>
    <row r="385" spans="1:4" x14ac:dyDescent="0.25">
      <c r="A385" s="7"/>
      <c r="B385" s="8"/>
      <c r="C385" t="str">
        <f t="shared" si="9"/>
        <v/>
      </c>
      <c r="D385" s="2" t="str">
        <f t="shared" si="8"/>
        <v/>
      </c>
    </row>
    <row r="386" spans="1:4" x14ac:dyDescent="0.25">
      <c r="A386" s="7"/>
      <c r="B386" s="8"/>
      <c r="C386" t="str">
        <f t="shared" si="9"/>
        <v/>
      </c>
      <c r="D386" s="2" t="str">
        <f t="shared" si="8"/>
        <v/>
      </c>
    </row>
    <row r="387" spans="1:4" x14ac:dyDescent="0.25">
      <c r="A387" s="7"/>
      <c r="B387" s="8"/>
      <c r="C387" t="str">
        <f t="shared" si="9"/>
        <v/>
      </c>
      <c r="D387" s="2" t="str">
        <f t="shared" si="8"/>
        <v/>
      </c>
    </row>
    <row r="388" spans="1:4" x14ac:dyDescent="0.25">
      <c r="A388" s="7"/>
      <c r="B388" s="8"/>
      <c r="C388" t="str">
        <f t="shared" si="9"/>
        <v/>
      </c>
      <c r="D388" s="2" t="str">
        <f t="shared" si="8"/>
        <v/>
      </c>
    </row>
    <row r="389" spans="1:4" x14ac:dyDescent="0.25">
      <c r="A389" s="7"/>
      <c r="B389" s="8"/>
      <c r="C389" t="str">
        <f t="shared" si="9"/>
        <v/>
      </c>
      <c r="D389" s="2" t="str">
        <f t="shared" si="8"/>
        <v/>
      </c>
    </row>
    <row r="390" spans="1:4" x14ac:dyDescent="0.25">
      <c r="A390" s="7"/>
      <c r="B390" s="8"/>
      <c r="C390" t="str">
        <f t="shared" si="9"/>
        <v/>
      </c>
      <c r="D390" s="2" t="str">
        <f t="shared" si="8"/>
        <v/>
      </c>
    </row>
    <row r="391" spans="1:4" x14ac:dyDescent="0.25">
      <c r="A391" s="7"/>
      <c r="B391" s="8"/>
      <c r="C391" t="str">
        <f t="shared" si="9"/>
        <v/>
      </c>
      <c r="D391" s="2" t="str">
        <f t="shared" si="8"/>
        <v/>
      </c>
    </row>
    <row r="392" spans="1:4" x14ac:dyDescent="0.25">
      <c r="A392" s="7"/>
      <c r="B392" s="8"/>
      <c r="C392" t="str">
        <f t="shared" si="9"/>
        <v/>
      </c>
      <c r="D392" s="2" t="str">
        <f t="shared" si="8"/>
        <v/>
      </c>
    </row>
    <row r="393" spans="1:4" x14ac:dyDescent="0.25">
      <c r="A393" s="7"/>
      <c r="B393" s="8"/>
      <c r="C393" t="str">
        <f t="shared" si="9"/>
        <v/>
      </c>
      <c r="D393" s="2" t="str">
        <f t="shared" si="8"/>
        <v/>
      </c>
    </row>
    <row r="394" spans="1:4" x14ac:dyDescent="0.25">
      <c r="A394" s="7"/>
      <c r="B394" s="8"/>
      <c r="C394" t="str">
        <f t="shared" si="9"/>
        <v/>
      </c>
      <c r="D394" s="2" t="str">
        <f t="shared" si="8"/>
        <v/>
      </c>
    </row>
    <row r="395" spans="1:4" x14ac:dyDescent="0.25">
      <c r="A395" s="7"/>
      <c r="B395" s="8"/>
      <c r="C395" t="str">
        <f t="shared" si="9"/>
        <v/>
      </c>
      <c r="D395" s="2" t="str">
        <f t="shared" si="8"/>
        <v/>
      </c>
    </row>
    <row r="396" spans="1:4" x14ac:dyDescent="0.25">
      <c r="A396" s="7"/>
      <c r="B396" s="8"/>
      <c r="C396" t="str">
        <f t="shared" si="9"/>
        <v/>
      </c>
      <c r="D396" s="2" t="str">
        <f t="shared" si="8"/>
        <v/>
      </c>
    </row>
    <row r="397" spans="1:4" x14ac:dyDescent="0.25">
      <c r="A397" s="7"/>
      <c r="B397" s="8"/>
      <c r="C397" t="str">
        <f t="shared" si="9"/>
        <v/>
      </c>
      <c r="D397" s="2" t="str">
        <f t="shared" si="8"/>
        <v/>
      </c>
    </row>
    <row r="398" spans="1:4" x14ac:dyDescent="0.25">
      <c r="A398" s="7"/>
      <c r="B398" s="8"/>
      <c r="C398" t="str">
        <f t="shared" si="9"/>
        <v/>
      </c>
      <c r="D398" s="2" t="str">
        <f t="shared" si="8"/>
        <v/>
      </c>
    </row>
    <row r="399" spans="1:4" x14ac:dyDescent="0.25">
      <c r="A399" s="7"/>
      <c r="B399" s="8"/>
      <c r="C399" t="str">
        <f t="shared" si="9"/>
        <v/>
      </c>
      <c r="D399" s="2" t="str">
        <f t="shared" si="8"/>
        <v/>
      </c>
    </row>
    <row r="400" spans="1:4" x14ac:dyDescent="0.25">
      <c r="A400" s="7"/>
      <c r="B400" s="8"/>
      <c r="C400" t="str">
        <f t="shared" si="9"/>
        <v/>
      </c>
      <c r="D400" s="2" t="str">
        <f t="shared" si="8"/>
        <v/>
      </c>
    </row>
    <row r="401" spans="1:4" x14ac:dyDescent="0.25">
      <c r="A401" s="7"/>
      <c r="B401" s="8"/>
      <c r="C401" t="str">
        <f t="shared" si="9"/>
        <v/>
      </c>
      <c r="D401" s="2" t="str">
        <f t="shared" si="8"/>
        <v/>
      </c>
    </row>
    <row r="402" spans="1:4" x14ac:dyDescent="0.25">
      <c r="A402" s="7"/>
      <c r="B402" s="8"/>
      <c r="C402" t="str">
        <f t="shared" si="9"/>
        <v/>
      </c>
      <c r="D402" s="2" t="str">
        <f t="shared" si="8"/>
        <v/>
      </c>
    </row>
    <row r="403" spans="1:4" x14ac:dyDescent="0.25">
      <c r="A403" s="7"/>
      <c r="B403" s="8"/>
      <c r="C403" t="str">
        <f t="shared" si="9"/>
        <v/>
      </c>
      <c r="D403" s="2" t="str">
        <f t="shared" si="8"/>
        <v/>
      </c>
    </row>
    <row r="404" spans="1:4" x14ac:dyDescent="0.25">
      <c r="A404" s="7"/>
      <c r="B404" s="8"/>
      <c r="C404" t="str">
        <f t="shared" si="9"/>
        <v/>
      </c>
      <c r="D404" s="2" t="str">
        <f t="shared" si="8"/>
        <v/>
      </c>
    </row>
    <row r="405" spans="1:4" x14ac:dyDescent="0.25">
      <c r="A405" s="7"/>
      <c r="B405" s="8"/>
      <c r="C405" t="str">
        <f t="shared" si="9"/>
        <v/>
      </c>
      <c r="D405" s="2" t="str">
        <f t="shared" si="8"/>
        <v/>
      </c>
    </row>
    <row r="406" spans="1:4" x14ac:dyDescent="0.25">
      <c r="A406" s="7"/>
      <c r="B406" s="8"/>
      <c r="C406" t="str">
        <f t="shared" si="9"/>
        <v/>
      </c>
      <c r="D406" s="2" t="str">
        <f t="shared" si="8"/>
        <v/>
      </c>
    </row>
    <row r="407" spans="1:4" x14ac:dyDescent="0.25">
      <c r="A407" s="7"/>
      <c r="B407" s="8"/>
      <c r="C407" t="str">
        <f t="shared" si="9"/>
        <v/>
      </c>
      <c r="D407" s="2" t="str">
        <f t="shared" si="8"/>
        <v/>
      </c>
    </row>
    <row r="408" spans="1:4" x14ac:dyDescent="0.25">
      <c r="A408" s="7"/>
      <c r="B408" s="8"/>
      <c r="C408" t="str">
        <f t="shared" si="9"/>
        <v/>
      </c>
      <c r="D408" s="2" t="str">
        <f t="shared" si="8"/>
        <v/>
      </c>
    </row>
    <row r="409" spans="1:4" x14ac:dyDescent="0.25">
      <c r="A409" s="7"/>
      <c r="B409" s="8"/>
      <c r="C409" t="str">
        <f t="shared" si="9"/>
        <v/>
      </c>
      <c r="D409" s="2" t="str">
        <f t="shared" si="8"/>
        <v/>
      </c>
    </row>
    <row r="410" spans="1:4" x14ac:dyDescent="0.25">
      <c r="A410" s="7"/>
      <c r="B410" s="8"/>
      <c r="C410" t="str">
        <f t="shared" si="9"/>
        <v/>
      </c>
      <c r="D410" s="2" t="str">
        <f t="shared" si="8"/>
        <v/>
      </c>
    </row>
    <row r="411" spans="1:4" x14ac:dyDescent="0.25">
      <c r="A411" s="7"/>
      <c r="B411" s="8"/>
      <c r="C411" t="str">
        <f t="shared" si="9"/>
        <v/>
      </c>
      <c r="D411" s="2" t="str">
        <f t="shared" si="8"/>
        <v/>
      </c>
    </row>
    <row r="412" spans="1:4" x14ac:dyDescent="0.25">
      <c r="A412" s="7"/>
      <c r="B412" s="8"/>
      <c r="C412" t="str">
        <f t="shared" si="9"/>
        <v/>
      </c>
      <c r="D412" s="2" t="str">
        <f t="shared" si="8"/>
        <v/>
      </c>
    </row>
    <row r="413" spans="1:4" x14ac:dyDescent="0.25">
      <c r="A413" s="7"/>
      <c r="B413" s="8"/>
      <c r="C413" t="str">
        <f t="shared" si="9"/>
        <v/>
      </c>
      <c r="D413" s="2" t="str">
        <f t="shared" si="8"/>
        <v/>
      </c>
    </row>
    <row r="414" spans="1:4" x14ac:dyDescent="0.25">
      <c r="A414" s="7"/>
      <c r="B414" s="8"/>
      <c r="C414" t="str">
        <f t="shared" si="9"/>
        <v/>
      </c>
      <c r="D414" s="2" t="str">
        <f t="shared" si="8"/>
        <v/>
      </c>
    </row>
    <row r="415" spans="1:4" x14ac:dyDescent="0.25">
      <c r="A415" s="7"/>
      <c r="B415" s="8"/>
      <c r="C415" t="str">
        <f t="shared" si="9"/>
        <v/>
      </c>
      <c r="D415" s="2" t="str">
        <f t="shared" si="8"/>
        <v/>
      </c>
    </row>
    <row r="416" spans="1:4" x14ac:dyDescent="0.25">
      <c r="A416" s="7"/>
      <c r="B416" s="8"/>
      <c r="C416" t="str">
        <f t="shared" si="9"/>
        <v/>
      </c>
      <c r="D416" s="2" t="str">
        <f t="shared" si="8"/>
        <v/>
      </c>
    </row>
    <row r="417" spans="1:4" x14ac:dyDescent="0.25">
      <c r="A417" s="7"/>
      <c r="B417" s="8"/>
      <c r="C417" t="str">
        <f t="shared" si="9"/>
        <v/>
      </c>
      <c r="D417" s="2" t="str">
        <f t="shared" si="8"/>
        <v/>
      </c>
    </row>
    <row r="418" spans="1:4" x14ac:dyDescent="0.25">
      <c r="A418" s="7"/>
      <c r="B418" s="8"/>
      <c r="C418" t="str">
        <f t="shared" si="9"/>
        <v/>
      </c>
      <c r="D418" s="2" t="str">
        <f t="shared" si="8"/>
        <v/>
      </c>
    </row>
    <row r="419" spans="1:4" x14ac:dyDescent="0.25">
      <c r="A419" s="7"/>
      <c r="B419" s="8"/>
      <c r="C419" t="str">
        <f t="shared" si="9"/>
        <v/>
      </c>
      <c r="D419" s="2" t="str">
        <f t="shared" si="8"/>
        <v/>
      </c>
    </row>
    <row r="420" spans="1:4" x14ac:dyDescent="0.25">
      <c r="A420" s="7"/>
      <c r="B420" s="8"/>
      <c r="C420" t="str">
        <f t="shared" si="9"/>
        <v/>
      </c>
      <c r="D420" s="2" t="str">
        <f t="shared" si="8"/>
        <v/>
      </c>
    </row>
    <row r="421" spans="1:4" x14ac:dyDescent="0.25">
      <c r="A421" s="7"/>
      <c r="B421" s="8"/>
      <c r="C421" t="str">
        <f t="shared" si="9"/>
        <v/>
      </c>
      <c r="D421" s="2" t="str">
        <f t="shared" si="8"/>
        <v/>
      </c>
    </row>
    <row r="422" spans="1:4" x14ac:dyDescent="0.25">
      <c r="A422" s="7"/>
      <c r="B422" s="8"/>
      <c r="C422" t="str">
        <f t="shared" si="9"/>
        <v/>
      </c>
      <c r="D422" s="2" t="str">
        <f t="shared" si="8"/>
        <v/>
      </c>
    </row>
    <row r="423" spans="1:4" x14ac:dyDescent="0.25">
      <c r="A423" s="7"/>
      <c r="B423" s="8"/>
      <c r="C423" t="str">
        <f t="shared" si="9"/>
        <v/>
      </c>
      <c r="D423" s="2" t="str">
        <f t="shared" si="8"/>
        <v/>
      </c>
    </row>
    <row r="424" spans="1:4" x14ac:dyDescent="0.25">
      <c r="A424" s="7"/>
      <c r="B424" s="8"/>
      <c r="C424" t="str">
        <f t="shared" si="9"/>
        <v/>
      </c>
      <c r="D424" s="2" t="str">
        <f t="shared" si="8"/>
        <v/>
      </c>
    </row>
    <row r="425" spans="1:4" x14ac:dyDescent="0.25">
      <c r="A425" s="7"/>
      <c r="B425" s="8"/>
      <c r="C425" t="str">
        <f t="shared" si="9"/>
        <v/>
      </c>
      <c r="D425" s="2" t="str">
        <f t="shared" si="8"/>
        <v/>
      </c>
    </row>
    <row r="426" spans="1:4" x14ac:dyDescent="0.25">
      <c r="A426" s="7"/>
      <c r="B426" s="8"/>
      <c r="C426" t="str">
        <f t="shared" si="9"/>
        <v/>
      </c>
      <c r="D426" s="2" t="str">
        <f t="shared" si="8"/>
        <v/>
      </c>
    </row>
    <row r="427" spans="1:4" x14ac:dyDescent="0.25">
      <c r="A427" s="7"/>
      <c r="B427" s="8"/>
      <c r="C427" t="str">
        <f t="shared" si="9"/>
        <v/>
      </c>
      <c r="D427" s="2" t="str">
        <f t="shared" si="8"/>
        <v/>
      </c>
    </row>
    <row r="428" spans="1:4" x14ac:dyDescent="0.25">
      <c r="A428" s="7"/>
      <c r="B428" s="8"/>
      <c r="C428" t="str">
        <f t="shared" si="9"/>
        <v/>
      </c>
      <c r="D428" s="2" t="str">
        <f t="shared" si="8"/>
        <v/>
      </c>
    </row>
    <row r="429" spans="1:4" x14ac:dyDescent="0.25">
      <c r="A429" s="7"/>
      <c r="B429" s="8"/>
      <c r="C429" t="str">
        <f t="shared" si="9"/>
        <v/>
      </c>
      <c r="D429" s="2" t="str">
        <f t="shared" si="8"/>
        <v/>
      </c>
    </row>
    <row r="430" spans="1:4" x14ac:dyDescent="0.25">
      <c r="A430" s="7"/>
      <c r="B430" s="8"/>
      <c r="C430" t="str">
        <f t="shared" si="9"/>
        <v/>
      </c>
      <c r="D430" s="2" t="str">
        <f t="shared" si="8"/>
        <v/>
      </c>
    </row>
    <row r="431" spans="1:4" x14ac:dyDescent="0.25">
      <c r="A431" s="7"/>
      <c r="B431" s="8"/>
      <c r="C431" t="str">
        <f t="shared" si="9"/>
        <v/>
      </c>
      <c r="D431" s="2" t="str">
        <f t="shared" si="8"/>
        <v/>
      </c>
    </row>
    <row r="432" spans="1:4" x14ac:dyDescent="0.25">
      <c r="A432" s="7"/>
      <c r="B432" s="8"/>
      <c r="C432" t="str">
        <f t="shared" si="9"/>
        <v/>
      </c>
      <c r="D432" s="2" t="str">
        <f t="shared" si="8"/>
        <v/>
      </c>
    </row>
    <row r="433" spans="1:4" x14ac:dyDescent="0.25">
      <c r="A433" s="7"/>
      <c r="B433" s="8"/>
      <c r="C433" t="str">
        <f t="shared" si="9"/>
        <v/>
      </c>
      <c r="D433" s="2" t="str">
        <f t="shared" si="8"/>
        <v/>
      </c>
    </row>
    <row r="434" spans="1:4" x14ac:dyDescent="0.25">
      <c r="A434" s="7"/>
      <c r="B434" s="8"/>
      <c r="C434" t="str">
        <f t="shared" si="9"/>
        <v/>
      </c>
      <c r="D434" s="2" t="str">
        <f t="shared" ref="D434:D445" si="10">IFERROR(VLOOKUP(B434,$F$2:$H$7,3,FALSE),"")</f>
        <v/>
      </c>
    </row>
    <row r="435" spans="1:4" x14ac:dyDescent="0.25">
      <c r="A435" s="7"/>
      <c r="B435" s="8"/>
      <c r="C435" t="str">
        <f t="shared" ref="C435:C445" si="11">IFERROR(VLOOKUP(B435,$F$2:$G$7,2,FALSE),"")</f>
        <v/>
      </c>
      <c r="D435" s="2" t="str">
        <f t="shared" si="10"/>
        <v/>
      </c>
    </row>
    <row r="436" spans="1:4" x14ac:dyDescent="0.25">
      <c r="A436" s="7"/>
      <c r="B436" s="8"/>
      <c r="C436" t="str">
        <f t="shared" si="11"/>
        <v/>
      </c>
      <c r="D436" s="2" t="str">
        <f t="shared" si="10"/>
        <v/>
      </c>
    </row>
    <row r="437" spans="1:4" x14ac:dyDescent="0.25">
      <c r="A437" s="7"/>
      <c r="B437" s="8"/>
      <c r="C437" t="str">
        <f t="shared" si="11"/>
        <v/>
      </c>
      <c r="D437" s="2" t="str">
        <f t="shared" si="10"/>
        <v/>
      </c>
    </row>
    <row r="438" spans="1:4" x14ac:dyDescent="0.25">
      <c r="A438" s="7"/>
      <c r="B438" s="8"/>
      <c r="C438" t="str">
        <f t="shared" si="11"/>
        <v/>
      </c>
      <c r="D438" s="2" t="str">
        <f t="shared" si="10"/>
        <v/>
      </c>
    </row>
    <row r="439" spans="1:4" x14ac:dyDescent="0.25">
      <c r="A439" s="7"/>
      <c r="B439" s="8"/>
      <c r="C439" t="str">
        <f t="shared" si="11"/>
        <v/>
      </c>
      <c r="D439" s="2" t="str">
        <f t="shared" si="10"/>
        <v/>
      </c>
    </row>
    <row r="440" spans="1:4" x14ac:dyDescent="0.25">
      <c r="A440" s="7"/>
      <c r="B440" s="8"/>
      <c r="C440" t="str">
        <f t="shared" si="11"/>
        <v/>
      </c>
      <c r="D440" s="2" t="str">
        <f t="shared" si="10"/>
        <v/>
      </c>
    </row>
    <row r="441" spans="1:4" x14ac:dyDescent="0.25">
      <c r="A441" s="7"/>
      <c r="B441" s="8"/>
      <c r="C441" t="str">
        <f t="shared" si="11"/>
        <v/>
      </c>
      <c r="D441" s="2" t="str">
        <f t="shared" si="10"/>
        <v/>
      </c>
    </row>
    <row r="442" spans="1:4" x14ac:dyDescent="0.25">
      <c r="A442" s="7"/>
      <c r="B442" s="8"/>
      <c r="C442" t="str">
        <f t="shared" si="11"/>
        <v/>
      </c>
      <c r="D442" s="2" t="str">
        <f t="shared" si="10"/>
        <v/>
      </c>
    </row>
    <row r="443" spans="1:4" x14ac:dyDescent="0.25">
      <c r="A443" s="7"/>
      <c r="B443" s="8"/>
      <c r="C443" t="str">
        <f t="shared" si="11"/>
        <v/>
      </c>
      <c r="D443" s="2" t="str">
        <f t="shared" si="10"/>
        <v/>
      </c>
    </row>
    <row r="444" spans="1:4" x14ac:dyDescent="0.25">
      <c r="A444" s="7"/>
      <c r="B444" s="8"/>
      <c r="C444" t="str">
        <f t="shared" si="11"/>
        <v/>
      </c>
      <c r="D444" s="2" t="str">
        <f t="shared" si="10"/>
        <v/>
      </c>
    </row>
    <row r="445" spans="1:4" ht="15.75" thickBot="1" x14ac:dyDescent="0.3">
      <c r="A445" s="9"/>
      <c r="B445" s="10"/>
      <c r="C445" s="3" t="str">
        <f t="shared" si="11"/>
        <v/>
      </c>
      <c r="D445" s="4" t="str">
        <f t="shared" si="10"/>
        <v/>
      </c>
    </row>
    <row r="446" spans="1:4" x14ac:dyDescent="0.25">
      <c r="C446" s="11"/>
      <c r="D446" s="11"/>
    </row>
  </sheetData>
  <sheetProtection algorithmName="SHA-512" hashValue="BkrRcfM7VLptYR9NZRdlU3pTf5gcNYuKz5EKLL64CyHuMDlnzPTwmSG0Hi+/OXO94mJZDnJpRXFg02B1101hlA==" saltValue="Hbi1miMFJIFEh2EHgIleoA==" spinCount="100000" sheet="1" objects="1" scenarios="1"/>
  <protectedRanges>
    <protectedRange algorithmName="SHA-512" hashValue="W8byvBHS4kg47ZTrR+YZtj1jhrOuPIJXC619CREDT2VMjJenB7i5x/smmKv+WNCQEExN0W30SF0oTWB6eNRXUg==" saltValue="O0W4xr8dJRNGs/RpZ96wnw==" spinCount="100000" sqref="F2:H7" name="Range1"/>
  </protectedRanges>
  <conditionalFormatting sqref="H35:H39">
    <cfRule type="containsText" dxfId="1" priority="6" operator="containsText" text="YES">
      <formula>NOT(ISERROR(SEARCH("YES",H35)))</formula>
    </cfRule>
    <cfRule type="cellIs" dxfId="0" priority="7" operator="equal">
      <formula>"""YES"""</formula>
    </cfRule>
  </conditionalFormatting>
  <dataValidations count="1">
    <dataValidation type="list" allowBlank="1" showInputMessage="1" showErrorMessage="1" promptTitle="Economic Status" prompt="Please select the economic status for the county. Can be found at arc.gov." sqref="B3:B445" xr:uid="{55CDC612-E924-4F37-A73E-23ADB5D4CEF5}">
      <formula1>$F$3:$F$7</formula1>
    </dataValidation>
  </dataValidations>
  <pageMargins left="0.7" right="0.7" top="0.75" bottom="0.75" header="0.3" footer="0.3"/>
  <pageSetup orientation="portrait" horizontalDpi="4294967295" verticalDpi="4294967295"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76D275FF7A3C42BEFD10C35703BA4E" ma:contentTypeVersion="15" ma:contentTypeDescription="Create a new document." ma:contentTypeScope="" ma:versionID="4f69d76c2411928ccc4fdb328ddd1194">
  <xsd:schema xmlns:xsd="http://www.w3.org/2001/XMLSchema" xmlns:xs="http://www.w3.org/2001/XMLSchema" xmlns:p="http://schemas.microsoft.com/office/2006/metadata/properties" xmlns:ns2="11cfd1ba-1d46-4a1a-b098-95abf8a8d38d" xmlns:ns3="981f54d7-4419-4a1c-8907-3b18dfe16d1a" targetNamespace="http://schemas.microsoft.com/office/2006/metadata/properties" ma:root="true" ma:fieldsID="a193a07c431aff7d9ad917a71d6f87a1" ns2:_="" ns3:_="">
    <xsd:import namespace="11cfd1ba-1d46-4a1a-b098-95abf8a8d38d"/>
    <xsd:import namespace="981f54d7-4419-4a1c-8907-3b18dfe16d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fd1ba-1d46-4a1a-b098-95abf8a8d3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80c6eb6-3f06-4cd9-8814-60249936f5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1f54d7-4419-4a1c-8907-3b18dfe16d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5137dc0-a78a-4ece-acd7-bbffa3e3084f}" ma:internalName="TaxCatchAll" ma:showField="CatchAllData" ma:web="981f54d7-4419-4a1c-8907-3b18dfe16d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1f54d7-4419-4a1c-8907-3b18dfe16d1a" xsi:nil="true"/>
    <lcf76f155ced4ddcb4097134ff3c332f xmlns="11cfd1ba-1d46-4a1a-b098-95abf8a8d3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9AAA1-A99E-4B6B-B21B-00B713F86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fd1ba-1d46-4a1a-b098-95abf8a8d38d"/>
    <ds:schemaRef ds:uri="981f54d7-4419-4a1c-8907-3b18dfe16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F0EB2-E22A-488B-9C90-0BFF9AC35824}">
  <ds:schemaRefs>
    <ds:schemaRef ds:uri="http://schemas.microsoft.com/office/2006/metadata/properties"/>
    <ds:schemaRef ds:uri="http://schemas.microsoft.com/office/infopath/2007/PartnerControls"/>
    <ds:schemaRef ds:uri="981f54d7-4419-4a1c-8907-3b18dfe16d1a"/>
    <ds:schemaRef ds:uri="11cfd1ba-1d46-4a1a-b098-95abf8a8d38d"/>
  </ds:schemaRefs>
</ds:datastoreItem>
</file>

<file path=customXml/itemProps3.xml><?xml version="1.0" encoding="utf-8"?>
<ds:datastoreItem xmlns:ds="http://schemas.openxmlformats.org/officeDocument/2006/customXml" ds:itemID="{996BAEF5-7276-483C-962F-A3EF1ECB6F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Laura Snell</cp:lastModifiedBy>
  <cp:revision/>
  <cp:lastPrinted>2024-01-12T14:23:18Z</cp:lastPrinted>
  <dcterms:created xsi:type="dcterms:W3CDTF">2023-03-02T16:43:04Z</dcterms:created>
  <dcterms:modified xsi:type="dcterms:W3CDTF">2025-03-05T20:40:42Z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0x010100F676D275FF7A3C42BEFD10C35703BA4E</vt:lpwstr>
  </property>
  <property fmtid="{D5CDD505-2E9C-101B-9397-08002B2CF9AE}" pid="3" name="MediaServiceImageTags">
    <vt:lpwstr/>
  </property>
</Properties>
</file>